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6585"/>
  </bookViews>
  <sheets>
    <sheet name="表" sheetId="3" r:id="rId1"/>
    <sheet name="データ" sheetId="6" r:id="rId2"/>
  </sheets>
  <calcPr calcId="125725"/>
</workbook>
</file>

<file path=xl/calcChain.xml><?xml version="1.0" encoding="utf-8"?>
<calcChain xmlns="http://schemas.openxmlformats.org/spreadsheetml/2006/main">
  <c r="E16" i="3"/>
  <c r="E15"/>
  <c r="I16" s="1"/>
  <c r="E14"/>
  <c r="D14"/>
  <c r="E13"/>
  <c r="E12"/>
  <c r="D12"/>
  <c r="E11"/>
  <c r="E10"/>
  <c r="D10"/>
  <c r="E9"/>
  <c r="I8" s="1"/>
  <c r="E8"/>
  <c r="I15" s="1"/>
  <c r="D8"/>
  <c r="E4"/>
  <c r="E7"/>
  <c r="D7"/>
  <c r="E6"/>
  <c r="E5"/>
  <c r="I4" s="1"/>
  <c r="BQ23" i="6"/>
  <c r="BQ22"/>
  <c r="D4" i="3" s="1"/>
  <c r="BQ18" i="6"/>
  <c r="D16" i="3" s="1"/>
  <c r="BQ6" i="6"/>
  <c r="D6" i="3" s="1"/>
  <c r="BQ7" i="6"/>
  <c r="BQ8"/>
  <c r="D5" i="3" s="1"/>
  <c r="BQ9" i="6"/>
  <c r="D9" i="3" s="1"/>
  <c r="BQ10" i="6"/>
  <c r="BQ11"/>
  <c r="BQ12"/>
  <c r="D13" i="3" s="1"/>
  <c r="BQ13" i="6"/>
  <c r="D11" i="3" s="1"/>
  <c r="BQ14" i="6"/>
  <c r="BQ5"/>
  <c r="D15" i="3" s="1"/>
  <c r="H4" l="1"/>
  <c r="F5"/>
  <c r="H15"/>
  <c r="H5"/>
  <c r="I5"/>
  <c r="H16"/>
  <c r="H8"/>
  <c r="H9" s="1"/>
  <c r="I9"/>
  <c r="F4"/>
  <c r="F12"/>
  <c r="F6"/>
  <c r="F8"/>
  <c r="F9"/>
  <c r="F16"/>
  <c r="F11"/>
  <c r="F15"/>
  <c r="F13"/>
  <c r="F7"/>
  <c r="F10"/>
  <c r="F14"/>
</calcChain>
</file>

<file path=xl/sharedStrings.xml><?xml version="1.0" encoding="utf-8"?>
<sst xmlns="http://schemas.openxmlformats.org/spreadsheetml/2006/main" count="286" uniqueCount="106">
  <si>
    <t>バイオマス
(Mtoe)</t>
    <phoneticPr fontId="2"/>
  </si>
  <si>
    <t>シェア</t>
    <phoneticPr fontId="2"/>
  </si>
  <si>
    <t>OECD</t>
    <phoneticPr fontId="2"/>
  </si>
  <si>
    <t>欧州</t>
    <phoneticPr fontId="2"/>
  </si>
  <si>
    <t>米州</t>
    <phoneticPr fontId="2"/>
  </si>
  <si>
    <t>アジア・オセアニア</t>
    <phoneticPr fontId="2"/>
  </si>
  <si>
    <t>非OECD</t>
    <phoneticPr fontId="2"/>
  </si>
  <si>
    <t>アフリカ</t>
    <phoneticPr fontId="2"/>
  </si>
  <si>
    <t>中南米</t>
    <phoneticPr fontId="2"/>
  </si>
  <si>
    <t>アジア（中国除く）</t>
    <phoneticPr fontId="2"/>
  </si>
  <si>
    <t>中国</t>
    <phoneticPr fontId="2"/>
  </si>
  <si>
    <t>非OECD欧州及びユーラシア</t>
    <phoneticPr fontId="2"/>
  </si>
  <si>
    <t>中東</t>
    <phoneticPr fontId="2"/>
  </si>
  <si>
    <t>世界計</t>
    <phoneticPr fontId="2"/>
  </si>
  <si>
    <t>日本</t>
    <phoneticPr fontId="2"/>
  </si>
  <si>
    <t>UNIT: ktoe</t>
  </si>
  <si>
    <t>Hard coal (if no detail)</t>
  </si>
  <si>
    <t>Brown coal (if no detail)</t>
  </si>
  <si>
    <t>Anthracite</t>
  </si>
  <si>
    <t>Coking coal</t>
  </si>
  <si>
    <t>Other bituminous coal</t>
  </si>
  <si>
    <t>Sub-bituminous coal</t>
  </si>
  <si>
    <t>Lignite</t>
  </si>
  <si>
    <t>Patent fuel</t>
  </si>
  <si>
    <t>Coke oven coke</t>
  </si>
  <si>
    <t>Gas coke</t>
  </si>
  <si>
    <t>Coal tar</t>
  </si>
  <si>
    <t>BKB</t>
  </si>
  <si>
    <t>Gas works gas</t>
  </si>
  <si>
    <t>Coke oven gas</t>
  </si>
  <si>
    <t>Blast furnace gas</t>
  </si>
  <si>
    <t>Other recovered gases</t>
  </si>
  <si>
    <t>Peat</t>
  </si>
  <si>
    <t>Peat products</t>
  </si>
  <si>
    <t>Oil shale and oil sands</t>
  </si>
  <si>
    <t>Natural gas</t>
  </si>
  <si>
    <t>Crude/NGL/feedstocks (if no detail)</t>
  </si>
  <si>
    <t>Crude oil</t>
  </si>
  <si>
    <t>Natural gas liquids</t>
  </si>
  <si>
    <t>Refinery feedstocks</t>
  </si>
  <si>
    <t>Additives/blending components</t>
  </si>
  <si>
    <t>Other hydrocarbons</t>
  </si>
  <si>
    <t>Refinery gas</t>
  </si>
  <si>
    <t>Ethane</t>
  </si>
  <si>
    <t>Liquefied petroleum gases (LPG)</t>
  </si>
  <si>
    <t>Motor gasoline excl. biofuels</t>
  </si>
  <si>
    <t>Aviation gasoline</t>
  </si>
  <si>
    <t>Gasoline type jet fuel</t>
  </si>
  <si>
    <t>Kerosene type jet fuel excl. biofuels</t>
  </si>
  <si>
    <t>Other kerosene</t>
  </si>
  <si>
    <t>Gas/diesel oil excl. biofuels</t>
  </si>
  <si>
    <t>Fuel oil</t>
  </si>
  <si>
    <t>Naphtha</t>
  </si>
  <si>
    <t>White spirit &amp; SBP</t>
  </si>
  <si>
    <t>Lubricants</t>
  </si>
  <si>
    <t>Bitumen</t>
  </si>
  <si>
    <t>Paraffin waxes</t>
  </si>
  <si>
    <t>Petroleum coke</t>
  </si>
  <si>
    <t>Other oil products</t>
  </si>
  <si>
    <t>Industrial waste</t>
  </si>
  <si>
    <t>Municipal waste (renewable)</t>
  </si>
  <si>
    <t>Municipal waste (non-renewable)</t>
  </si>
  <si>
    <t>Primary solid biofuels</t>
  </si>
  <si>
    <t>Biogases</t>
  </si>
  <si>
    <t>Biogasoline</t>
  </si>
  <si>
    <t>Biodiesels</t>
  </si>
  <si>
    <t>Other liquid biofuels</t>
  </si>
  <si>
    <t>Non-specified primary biofuels and waste</t>
  </si>
  <si>
    <t>Charcoal</t>
  </si>
  <si>
    <t>Elec/heat output from non-specified manufactured gases</t>
  </si>
  <si>
    <t>Heat output from non-specified combustible fuels</t>
  </si>
  <si>
    <t>Nuclear</t>
  </si>
  <si>
    <t>Hydro</t>
  </si>
  <si>
    <t>Geothermal</t>
  </si>
  <si>
    <t>Solar photovoltaics</t>
  </si>
  <si>
    <t>Solar thermal</t>
  </si>
  <si>
    <t>Tide, wave and ocean</t>
  </si>
  <si>
    <t>Wind</t>
  </si>
  <si>
    <t>Other sources</t>
  </si>
  <si>
    <t>Electricity</t>
  </si>
  <si>
    <t>Heat</t>
  </si>
  <si>
    <t>Total</t>
  </si>
  <si>
    <t>Memo: Renewables</t>
  </si>
  <si>
    <t>x</t>
  </si>
  <si>
    <t>Japan</t>
  </si>
  <si>
    <t>OECD Americas</t>
  </si>
  <si>
    <t>OECD Asia Oceania</t>
  </si>
  <si>
    <t>OECD Europe</t>
  </si>
  <si>
    <t>FLOW: Total primary energy supply</t>
  </si>
  <si>
    <t>World</t>
  </si>
  <si>
    <t>Africa</t>
  </si>
  <si>
    <t>Asia (excluding China)</t>
  </si>
  <si>
    <t>Non-OECD Americas</t>
  </si>
  <si>
    <t>Middle East</t>
  </si>
  <si>
    <t>Non-OECD Europe and Eurasia</t>
  </si>
  <si>
    <t>（注）中国の値は香港を含む。</t>
    <rPh sb="6" eb="7">
      <t>アタイ</t>
    </rPh>
    <phoneticPr fontId="2"/>
  </si>
  <si>
    <t>一次ｴﾈﾙｷﾞｰ
総供給 (Mtoe)</t>
    <rPh sb="9" eb="10">
      <t>ソウ</t>
    </rPh>
    <phoneticPr fontId="2"/>
  </si>
  <si>
    <t>【第222-2-13】世界各地域のバイオマス利用状況（2014年）</t>
    <phoneticPr fontId="2"/>
  </si>
  <si>
    <t>TIME: 2014</t>
  </si>
  <si>
    <t>China (P.R. of China and Hong Kong, China)</t>
  </si>
  <si>
    <t>出典：IEA「World Energy Statistics and Balances 2016」を基に作成</t>
    <rPh sb="50" eb="51">
      <t>モト</t>
    </rPh>
    <phoneticPr fontId="2"/>
  </si>
  <si>
    <t>Biomass Total</t>
    <phoneticPr fontId="2"/>
  </si>
  <si>
    <t>Memo: OECD Total</t>
  </si>
  <si>
    <t>Memo: Non-OECD Total</t>
  </si>
  <si>
    <t>確認</t>
    <rPh sb="0" eb="2">
      <t>カクニン</t>
    </rPh>
    <phoneticPr fontId="2"/>
  </si>
  <si>
    <t>出典：IEA「World Energy Balances 2016 Edition」を基に作成</t>
    <phoneticPr fontId="2"/>
  </si>
</sst>
</file>

<file path=xl/styles.xml><?xml version="1.0" encoding="utf-8"?>
<styleSheet xmlns="http://schemas.openxmlformats.org/spreadsheetml/2006/main">
  <numFmts count="2">
    <numFmt numFmtId="176" formatCode="0.0%"/>
    <numFmt numFmtId="177" formatCode="#,##0.0_ ;[Red]\-#,##0.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" fillId="0" borderId="1" xfId="0" applyFont="1" applyFill="1" applyBorder="1"/>
    <xf numFmtId="177" fontId="1" fillId="0" borderId="0" xfId="2" applyNumberFormat="1" applyFont="1" applyFill="1" applyBorder="1" applyAlignment="1">
      <alignment vertical="center"/>
    </xf>
    <xf numFmtId="177" fontId="1" fillId="0" borderId="1" xfId="2" applyNumberFormat="1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ill="1" applyBorder="1" applyAlignment="1">
      <alignment vertical="top" wrapText="1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5" xfId="1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177" fontId="1" fillId="0" borderId="7" xfId="2" applyNumberFormat="1" applyFont="1" applyFill="1" applyBorder="1" applyAlignment="1">
      <alignment vertical="center"/>
    </xf>
    <xf numFmtId="176" fontId="1" fillId="0" borderId="8" xfId="1" applyNumberFormat="1" applyFont="1" applyFill="1" applyBorder="1" applyAlignment="1">
      <alignment vertical="center"/>
    </xf>
    <xf numFmtId="0" fontId="3" fillId="3" borderId="9" xfId="0" applyFont="1" applyFill="1" applyBorder="1"/>
    <xf numFmtId="0" fontId="3" fillId="3" borderId="10" xfId="0" applyFont="1" applyFill="1" applyBorder="1"/>
    <xf numFmtId="177" fontId="1" fillId="3" borderId="10" xfId="2" applyNumberFormat="1" applyFont="1" applyFill="1" applyBorder="1" applyAlignment="1">
      <alignment vertical="center"/>
    </xf>
    <xf numFmtId="176" fontId="1" fillId="3" borderId="11" xfId="1" applyNumberFormat="1" applyFont="1" applyFill="1" applyBorder="1" applyAlignment="1">
      <alignment vertical="center"/>
    </xf>
    <xf numFmtId="0" fontId="1" fillId="3" borderId="10" xfId="0" applyFont="1" applyFill="1" applyBorder="1"/>
    <xf numFmtId="0" fontId="3" fillId="3" borderId="9" xfId="0" applyFont="1" applyFill="1" applyBorder="1" applyAlignment="1">
      <alignment horizontal="left" vertical="center"/>
    </xf>
    <xf numFmtId="0" fontId="4" fillId="0" borderId="0" xfId="0" applyFont="1"/>
    <xf numFmtId="177" fontId="1" fillId="0" borderId="0" xfId="0" applyNumberFormat="1" applyFont="1" applyFill="1"/>
    <xf numFmtId="0" fontId="0" fillId="0" borderId="3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7" fontId="0" fillId="0" borderId="0" xfId="0" applyNumberFormat="1" applyFill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5" fillId="0" borderId="0" xfId="0" applyFont="1" applyFill="1" applyAlignment="1">
      <alignment vertical="top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showGridLines="0" tabSelected="1" zoomScaleNormal="100" zoomScaleSheetLayoutView="100" workbookViewId="0">
      <selection activeCell="B22" sqref="B22"/>
    </sheetView>
  </sheetViews>
  <sheetFormatPr defaultRowHeight="13.5"/>
  <cols>
    <col min="1" max="1" width="9" style="1"/>
    <col min="2" max="2" width="2.625" style="1" customWidth="1"/>
    <col min="3" max="3" width="28.125" style="1" bestFit="1" customWidth="1"/>
    <col min="4" max="5" width="12.5" style="1" customWidth="1"/>
    <col min="6" max="6" width="9.625" style="1" customWidth="1"/>
    <col min="7" max="7" width="12.125" style="1" customWidth="1"/>
    <col min="8" max="16384" width="9" style="1"/>
  </cols>
  <sheetData>
    <row r="1" spans="1:9">
      <c r="A1" s="37" t="s">
        <v>97</v>
      </c>
    </row>
    <row r="2" spans="1:9" ht="14.25" thickBot="1">
      <c r="B2" s="2"/>
    </row>
    <row r="3" spans="1:9" ht="27">
      <c r="B3" s="11"/>
      <c r="C3" s="12"/>
      <c r="D3" s="13" t="s">
        <v>0</v>
      </c>
      <c r="E3" s="28" t="s">
        <v>96</v>
      </c>
      <c r="F3" s="14" t="s">
        <v>1</v>
      </c>
      <c r="H3" s="29" t="s">
        <v>104</v>
      </c>
    </row>
    <row r="4" spans="1:9">
      <c r="B4" s="20" t="s">
        <v>2</v>
      </c>
      <c r="C4" s="21"/>
      <c r="D4" s="22">
        <f>データ!BQ22/1000</f>
        <v>276.47899999999998</v>
      </c>
      <c r="E4" s="22">
        <f>データ!BO22/1000</f>
        <v>5273.268</v>
      </c>
      <c r="F4" s="23">
        <f>D4/E4</f>
        <v>5.2430295596582611E-2</v>
      </c>
      <c r="H4" s="27">
        <f>SUM(D5:D7)</f>
        <v>276.48100000000005</v>
      </c>
      <c r="I4" s="27">
        <f>SUM(E5:E7)</f>
        <v>5273.268</v>
      </c>
    </row>
    <row r="5" spans="1:9">
      <c r="B5" s="31"/>
      <c r="C5" s="3" t="s">
        <v>3</v>
      </c>
      <c r="D5" s="6">
        <f>データ!BQ8/1000</f>
        <v>126.5</v>
      </c>
      <c r="E5" s="6">
        <f>データ!BO8/1000</f>
        <v>1674.4659999999999</v>
      </c>
      <c r="F5" s="15">
        <f>D5/E5</f>
        <v>7.5546472726230343E-2</v>
      </c>
      <c r="H5" s="27">
        <f>D4-H4</f>
        <v>-2.0000000000663931E-3</v>
      </c>
      <c r="I5" s="27">
        <f>E4-I4</f>
        <v>0</v>
      </c>
    </row>
    <row r="6" spans="1:9">
      <c r="B6" s="31"/>
      <c r="C6" s="3" t="s">
        <v>4</v>
      </c>
      <c r="D6" s="6">
        <f>データ!BQ6/1000</f>
        <v>131.58500000000001</v>
      </c>
      <c r="E6" s="6">
        <f>データ!BO6/1000</f>
        <v>2720.1489999999999</v>
      </c>
      <c r="F6" s="15">
        <f t="shared" ref="F6:F7" si="0">D6/E6</f>
        <v>4.8374188325713045E-2</v>
      </c>
    </row>
    <row r="7" spans="1:9">
      <c r="B7" s="32"/>
      <c r="C7" s="5" t="s">
        <v>5</v>
      </c>
      <c r="D7" s="7">
        <f>データ!BQ7/1000</f>
        <v>18.396000000000001</v>
      </c>
      <c r="E7" s="7">
        <f>データ!BO7/1000</f>
        <v>878.65300000000002</v>
      </c>
      <c r="F7" s="15">
        <f t="shared" si="0"/>
        <v>2.0936592716351052E-2</v>
      </c>
    </row>
    <row r="8" spans="1:9">
      <c r="B8" s="25" t="s">
        <v>6</v>
      </c>
      <c r="C8" s="24"/>
      <c r="D8" s="22">
        <f>データ!BQ23/1000</f>
        <v>1102.1500000000001</v>
      </c>
      <c r="E8" s="22">
        <f>データ!BO23/1000</f>
        <v>8062.66</v>
      </c>
      <c r="F8" s="23">
        <f>D8/E8</f>
        <v>0.13669806242604798</v>
      </c>
      <c r="H8" s="30">
        <f>SUM(D9:D14)</f>
        <v>1102.1489999999999</v>
      </c>
      <c r="I8" s="30">
        <f>SUM(E9:E14)</f>
        <v>8062.66</v>
      </c>
    </row>
    <row r="9" spans="1:9">
      <c r="B9" s="31"/>
      <c r="C9" s="3" t="s">
        <v>7</v>
      </c>
      <c r="D9" s="6">
        <f>データ!BQ9/1000</f>
        <v>368.29300000000001</v>
      </c>
      <c r="E9" s="6">
        <f>データ!BO9/1000</f>
        <v>772.07899999999995</v>
      </c>
      <c r="F9" s="15">
        <f>D9/E9</f>
        <v>0.47701465782646596</v>
      </c>
      <c r="H9" s="27">
        <f>D8-H8</f>
        <v>1.0000000002037268E-3</v>
      </c>
      <c r="I9" s="27">
        <f>E8-I8</f>
        <v>0</v>
      </c>
    </row>
    <row r="10" spans="1:9">
      <c r="B10" s="33"/>
      <c r="C10" s="3" t="s">
        <v>8</v>
      </c>
      <c r="D10" s="6">
        <f>データ!BQ10/1000</f>
        <v>120.08499999999999</v>
      </c>
      <c r="E10" s="6">
        <f>データ!BO10/1000</f>
        <v>638.74800000000005</v>
      </c>
      <c r="F10" s="15">
        <f t="shared" ref="F10:F14" si="1">D10/E10</f>
        <v>0.18800058865154956</v>
      </c>
    </row>
    <row r="11" spans="1:9">
      <c r="B11" s="33"/>
      <c r="C11" s="4" t="s">
        <v>9</v>
      </c>
      <c r="D11" s="6">
        <f>データ!BQ13/1000</f>
        <v>381.73</v>
      </c>
      <c r="E11" s="6">
        <f>データ!BO13/1000</f>
        <v>1741.1079999999999</v>
      </c>
      <c r="F11" s="15">
        <f t="shared" si="1"/>
        <v>0.21924544600334961</v>
      </c>
    </row>
    <row r="12" spans="1:9">
      <c r="B12" s="33"/>
      <c r="C12" s="3" t="s">
        <v>10</v>
      </c>
      <c r="D12" s="6">
        <f>データ!BQ14/1000</f>
        <v>212.00899999999999</v>
      </c>
      <c r="E12" s="6">
        <f>データ!BO14/1000</f>
        <v>3065.7489999999998</v>
      </c>
      <c r="F12" s="15">
        <f t="shared" si="1"/>
        <v>6.9154063166945501E-2</v>
      </c>
    </row>
    <row r="13" spans="1:9">
      <c r="B13" s="33"/>
      <c r="C13" s="10" t="s">
        <v>11</v>
      </c>
      <c r="D13" s="6">
        <f>データ!BQ12/1000</f>
        <v>19.23</v>
      </c>
      <c r="E13" s="6">
        <f>データ!BO12/1000</f>
        <v>1124.1010000000001</v>
      </c>
      <c r="F13" s="15">
        <f t="shared" si="1"/>
        <v>1.7107003730091868E-2</v>
      </c>
    </row>
    <row r="14" spans="1:9">
      <c r="B14" s="34"/>
      <c r="C14" s="5" t="s">
        <v>12</v>
      </c>
      <c r="D14" s="6">
        <f>データ!BQ11/1000</f>
        <v>0.80200000000000005</v>
      </c>
      <c r="E14" s="6">
        <f>データ!BO11/1000</f>
        <v>720.875</v>
      </c>
      <c r="F14" s="15">
        <f t="shared" si="1"/>
        <v>1.1125368475810647E-3</v>
      </c>
    </row>
    <row r="15" spans="1:9">
      <c r="B15" s="35" t="s">
        <v>13</v>
      </c>
      <c r="C15" s="36"/>
      <c r="D15" s="22">
        <f>データ!BQ5/1000</f>
        <v>1378.71</v>
      </c>
      <c r="E15" s="22">
        <f>データ!BO5/1000</f>
        <v>13699.127</v>
      </c>
      <c r="F15" s="23">
        <f>D15/E15</f>
        <v>0.10064217960750346</v>
      </c>
      <c r="H15" s="27">
        <f>D4+D8</f>
        <v>1378.6290000000001</v>
      </c>
      <c r="I15" s="27">
        <f>E4+E8</f>
        <v>13335.928</v>
      </c>
    </row>
    <row r="16" spans="1:9" ht="14.25" thickBot="1">
      <c r="B16" s="16"/>
      <c r="C16" s="17" t="s">
        <v>14</v>
      </c>
      <c r="D16" s="18">
        <f>データ!BQ18/1000</f>
        <v>9.0579999999999998</v>
      </c>
      <c r="E16" s="18">
        <f>データ!BO18/1000</f>
        <v>441.745</v>
      </c>
      <c r="F16" s="19">
        <f>D16/E16</f>
        <v>2.0505042501895891E-2</v>
      </c>
      <c r="H16" s="27">
        <f>D15-H15</f>
        <v>8.0999999999903594E-2</v>
      </c>
      <c r="I16" s="27">
        <f>E15-I15</f>
        <v>363.19900000000052</v>
      </c>
    </row>
    <row r="18" spans="2:2">
      <c r="B18" s="9"/>
    </row>
    <row r="19" spans="2:2">
      <c r="B19" s="3"/>
    </row>
    <row r="20" spans="2:2">
      <c r="B20" s="3"/>
    </row>
    <row r="21" spans="2:2">
      <c r="B21" s="9" t="s">
        <v>95</v>
      </c>
    </row>
    <row r="22" spans="2:2">
      <c r="B22" s="9" t="s">
        <v>105</v>
      </c>
    </row>
  </sheetData>
  <mergeCells count="3">
    <mergeCell ref="B5:B7"/>
    <mergeCell ref="B9:B14"/>
    <mergeCell ref="B15:C1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Q93"/>
  <sheetViews>
    <sheetView workbookViewId="0">
      <selection activeCell="A19" sqref="A19"/>
    </sheetView>
  </sheetViews>
  <sheetFormatPr defaultRowHeight="13.5"/>
  <cols>
    <col min="1" max="1" width="19.625" customWidth="1"/>
    <col min="2" max="45" width="9" hidden="1" customWidth="1"/>
    <col min="46" max="46" width="16.875" customWidth="1"/>
    <col min="47" max="47" width="16.875" hidden="1" customWidth="1"/>
    <col min="48" max="48" width="9" customWidth="1"/>
    <col min="54" max="66" width="9" hidden="1" customWidth="1"/>
    <col min="67" max="67" width="9" customWidth="1"/>
    <col min="68" max="68" width="4.25" hidden="1" customWidth="1"/>
    <col min="69" max="69" width="9" customWidth="1"/>
  </cols>
  <sheetData>
    <row r="1" spans="1:69">
      <c r="A1" s="8" t="s">
        <v>97</v>
      </c>
    </row>
    <row r="3" spans="1:69">
      <c r="A3" t="s">
        <v>15</v>
      </c>
      <c r="B3" t="s">
        <v>88</v>
      </c>
      <c r="C3" t="s">
        <v>98</v>
      </c>
    </row>
    <row r="4" spans="1:69"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25</v>
      </c>
      <c r="L4" t="s">
        <v>26</v>
      </c>
      <c r="M4" t="s">
        <v>27</v>
      </c>
      <c r="N4" t="s">
        <v>28</v>
      </c>
      <c r="O4" t="s">
        <v>29</v>
      </c>
      <c r="P4" t="s">
        <v>30</v>
      </c>
      <c r="Q4" t="s">
        <v>31</v>
      </c>
      <c r="R4" t="s">
        <v>32</v>
      </c>
      <c r="S4" t="s">
        <v>33</v>
      </c>
      <c r="T4" t="s">
        <v>34</v>
      </c>
      <c r="U4" t="s">
        <v>35</v>
      </c>
      <c r="V4" t="s">
        <v>36</v>
      </c>
      <c r="W4" t="s">
        <v>37</v>
      </c>
      <c r="X4" t="s">
        <v>38</v>
      </c>
      <c r="Y4" t="s">
        <v>39</v>
      </c>
      <c r="Z4" t="s">
        <v>40</v>
      </c>
      <c r="AA4" t="s">
        <v>41</v>
      </c>
      <c r="AB4" t="s">
        <v>42</v>
      </c>
      <c r="AC4" t="s">
        <v>43</v>
      </c>
      <c r="AD4" t="s">
        <v>44</v>
      </c>
      <c r="AE4" t="s">
        <v>45</v>
      </c>
      <c r="AF4" t="s">
        <v>46</v>
      </c>
      <c r="AG4" t="s">
        <v>47</v>
      </c>
      <c r="AH4" t="s">
        <v>48</v>
      </c>
      <c r="AI4" t="s">
        <v>49</v>
      </c>
      <c r="AJ4" t="s">
        <v>50</v>
      </c>
      <c r="AK4" t="s">
        <v>51</v>
      </c>
      <c r="AL4" t="s">
        <v>52</v>
      </c>
      <c r="AM4" t="s">
        <v>53</v>
      </c>
      <c r="AN4" t="s">
        <v>54</v>
      </c>
      <c r="AO4" t="s">
        <v>55</v>
      </c>
      <c r="AP4" t="s">
        <v>56</v>
      </c>
      <c r="AQ4" t="s">
        <v>57</v>
      </c>
      <c r="AR4" t="s">
        <v>58</v>
      </c>
      <c r="AS4" t="s">
        <v>59</v>
      </c>
      <c r="AT4" t="s">
        <v>60</v>
      </c>
      <c r="AU4" t="s">
        <v>61</v>
      </c>
      <c r="AV4" t="s">
        <v>62</v>
      </c>
      <c r="AW4" t="s">
        <v>63</v>
      </c>
      <c r="AX4" t="s">
        <v>64</v>
      </c>
      <c r="AY4" t="s">
        <v>65</v>
      </c>
      <c r="AZ4" t="s">
        <v>66</v>
      </c>
      <c r="BA4" t="s">
        <v>67</v>
      </c>
      <c r="BB4" t="s">
        <v>68</v>
      </c>
      <c r="BC4" t="s">
        <v>69</v>
      </c>
      <c r="BD4" t="s">
        <v>70</v>
      </c>
      <c r="BE4" t="s">
        <v>71</v>
      </c>
      <c r="BF4" t="s">
        <v>72</v>
      </c>
      <c r="BG4" t="s">
        <v>73</v>
      </c>
      <c r="BH4" t="s">
        <v>74</v>
      </c>
      <c r="BI4" t="s">
        <v>75</v>
      </c>
      <c r="BJ4" t="s">
        <v>76</v>
      </c>
      <c r="BK4" t="s">
        <v>77</v>
      </c>
      <c r="BL4" t="s">
        <v>78</v>
      </c>
      <c r="BM4" t="s">
        <v>79</v>
      </c>
      <c r="BN4" t="s">
        <v>80</v>
      </c>
      <c r="BO4" t="s">
        <v>81</v>
      </c>
      <c r="BP4" t="s">
        <v>82</v>
      </c>
      <c r="BQ4" t="s">
        <v>101</v>
      </c>
    </row>
    <row r="5" spans="1:69">
      <c r="A5" t="s">
        <v>89</v>
      </c>
      <c r="B5" t="s">
        <v>83</v>
      </c>
      <c r="C5" t="s">
        <v>83</v>
      </c>
      <c r="D5">
        <v>53092</v>
      </c>
      <c r="E5">
        <v>697738</v>
      </c>
      <c r="F5">
        <v>2660287</v>
      </c>
      <c r="G5">
        <v>304936</v>
      </c>
      <c r="H5">
        <v>195269</v>
      </c>
      <c r="I5">
        <v>98</v>
      </c>
      <c r="J5">
        <v>-343</v>
      </c>
      <c r="K5">
        <v>0</v>
      </c>
      <c r="L5">
        <v>48</v>
      </c>
      <c r="M5">
        <v>-379</v>
      </c>
      <c r="N5">
        <v>0</v>
      </c>
      <c r="O5">
        <v>0</v>
      </c>
      <c r="P5">
        <v>0</v>
      </c>
      <c r="Q5">
        <v>0</v>
      </c>
      <c r="R5">
        <v>3389</v>
      </c>
      <c r="S5">
        <v>-104</v>
      </c>
      <c r="T5">
        <v>4462</v>
      </c>
      <c r="U5">
        <v>2900579</v>
      </c>
      <c r="V5" t="s">
        <v>83</v>
      </c>
      <c r="W5">
        <v>3917947</v>
      </c>
      <c r="X5">
        <v>343661</v>
      </c>
      <c r="Y5">
        <v>51398</v>
      </c>
      <c r="Z5">
        <v>10426</v>
      </c>
      <c r="AA5">
        <v>26425</v>
      </c>
      <c r="AB5">
        <v>0</v>
      </c>
      <c r="AC5">
        <v>-785</v>
      </c>
      <c r="AD5">
        <v>3688</v>
      </c>
      <c r="AE5">
        <v>-1777</v>
      </c>
      <c r="AF5">
        <v>244</v>
      </c>
      <c r="AG5">
        <v>12</v>
      </c>
      <c r="AH5">
        <v>-9783</v>
      </c>
      <c r="AI5">
        <v>-8511</v>
      </c>
      <c r="AJ5">
        <v>-324</v>
      </c>
      <c r="AK5">
        <v>-49706</v>
      </c>
      <c r="AL5">
        <v>16330</v>
      </c>
      <c r="AM5">
        <v>998</v>
      </c>
      <c r="AN5">
        <v>-6491</v>
      </c>
      <c r="AO5">
        <v>-2213</v>
      </c>
      <c r="AP5">
        <v>-6</v>
      </c>
      <c r="AQ5">
        <v>-7899</v>
      </c>
      <c r="AR5">
        <v>1667</v>
      </c>
      <c r="AS5">
        <v>19138</v>
      </c>
      <c r="AT5">
        <v>15957</v>
      </c>
      <c r="AU5">
        <v>15512</v>
      </c>
      <c r="AV5">
        <v>1255186</v>
      </c>
      <c r="AW5">
        <v>30265</v>
      </c>
      <c r="AX5">
        <v>43803</v>
      </c>
      <c r="AY5">
        <v>24693</v>
      </c>
      <c r="AZ5">
        <v>8806</v>
      </c>
      <c r="BA5">
        <v>0</v>
      </c>
      <c r="BB5">
        <v>-453</v>
      </c>
      <c r="BC5">
        <v>0</v>
      </c>
      <c r="BD5">
        <v>0</v>
      </c>
      <c r="BE5">
        <v>661353</v>
      </c>
      <c r="BF5">
        <v>334945</v>
      </c>
      <c r="BG5">
        <v>71329</v>
      </c>
      <c r="BH5">
        <v>16313</v>
      </c>
      <c r="BI5">
        <v>31400</v>
      </c>
      <c r="BJ5">
        <v>86</v>
      </c>
      <c r="BK5">
        <v>61687</v>
      </c>
      <c r="BL5">
        <v>256</v>
      </c>
      <c r="BM5">
        <v>2383</v>
      </c>
      <c r="BN5">
        <v>2096</v>
      </c>
      <c r="BO5">
        <v>13699127</v>
      </c>
      <c r="BP5">
        <v>1894019</v>
      </c>
      <c r="BQ5">
        <f>AT5+AV5+AW5+AX5+AY5+AZ5</f>
        <v>1378710</v>
      </c>
    </row>
    <row r="6" spans="1:69">
      <c r="A6" t="s">
        <v>85</v>
      </c>
      <c r="B6" t="s">
        <v>83</v>
      </c>
      <c r="C6" t="s">
        <v>83</v>
      </c>
      <c r="D6">
        <v>3218</v>
      </c>
      <c r="E6">
        <v>19902</v>
      </c>
      <c r="F6">
        <v>222457</v>
      </c>
      <c r="G6">
        <v>196428</v>
      </c>
      <c r="H6">
        <v>28091</v>
      </c>
      <c r="I6">
        <v>0</v>
      </c>
      <c r="J6">
        <v>391</v>
      </c>
      <c r="K6">
        <v>0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776796</v>
      </c>
      <c r="V6" t="s">
        <v>83</v>
      </c>
      <c r="W6">
        <v>946015</v>
      </c>
      <c r="X6">
        <v>102886</v>
      </c>
      <c r="Y6">
        <v>19202</v>
      </c>
      <c r="Z6">
        <v>4089</v>
      </c>
      <c r="AA6">
        <v>26839</v>
      </c>
      <c r="AB6">
        <v>0</v>
      </c>
      <c r="AC6">
        <v>-4</v>
      </c>
      <c r="AD6">
        <v>3280</v>
      </c>
      <c r="AE6">
        <v>16360</v>
      </c>
      <c r="AF6">
        <v>-18</v>
      </c>
      <c r="AG6">
        <v>1</v>
      </c>
      <c r="AH6">
        <v>-26971</v>
      </c>
      <c r="AI6">
        <v>-461</v>
      </c>
      <c r="AJ6">
        <v>-44206</v>
      </c>
      <c r="AK6">
        <v>-27863</v>
      </c>
      <c r="AL6">
        <v>-1322</v>
      </c>
      <c r="AM6">
        <v>642</v>
      </c>
      <c r="AN6">
        <v>-2256</v>
      </c>
      <c r="AO6">
        <v>-1143</v>
      </c>
      <c r="AP6">
        <v>17</v>
      </c>
      <c r="AQ6">
        <v>-23489</v>
      </c>
      <c r="AR6">
        <v>586</v>
      </c>
      <c r="AS6">
        <v>1552</v>
      </c>
      <c r="AT6">
        <v>3706</v>
      </c>
      <c r="AU6">
        <v>3514</v>
      </c>
      <c r="AV6">
        <v>85298</v>
      </c>
      <c r="AW6">
        <v>4880</v>
      </c>
      <c r="AX6">
        <v>31703</v>
      </c>
      <c r="AY6">
        <v>5727</v>
      </c>
      <c r="AZ6">
        <v>271</v>
      </c>
      <c r="BA6">
        <v>0</v>
      </c>
      <c r="BB6">
        <v>0</v>
      </c>
      <c r="BC6">
        <v>0</v>
      </c>
      <c r="BD6">
        <v>0</v>
      </c>
      <c r="BE6">
        <v>247039</v>
      </c>
      <c r="BF6">
        <v>60710</v>
      </c>
      <c r="BG6">
        <v>12077</v>
      </c>
      <c r="BH6">
        <v>2097</v>
      </c>
      <c r="BI6">
        <v>3023</v>
      </c>
      <c r="BJ6">
        <v>1</v>
      </c>
      <c r="BK6">
        <v>18430</v>
      </c>
      <c r="BL6">
        <v>0</v>
      </c>
      <c r="BM6">
        <v>608</v>
      </c>
      <c r="BN6">
        <v>46</v>
      </c>
      <c r="BO6">
        <v>2720149</v>
      </c>
      <c r="BP6">
        <v>227921</v>
      </c>
      <c r="BQ6">
        <f t="shared" ref="BQ6:BQ14" si="0">AT6+AV6+AW6+AX6+AY6+AZ6</f>
        <v>131585</v>
      </c>
    </row>
    <row r="7" spans="1:69">
      <c r="A7" t="s">
        <v>86</v>
      </c>
      <c r="B7" t="s">
        <v>83</v>
      </c>
      <c r="C7" t="s">
        <v>83</v>
      </c>
      <c r="D7">
        <v>6017</v>
      </c>
      <c r="E7">
        <v>60389</v>
      </c>
      <c r="F7">
        <v>154178</v>
      </c>
      <c r="G7">
        <v>13007</v>
      </c>
      <c r="H7">
        <v>14281</v>
      </c>
      <c r="I7">
        <v>0</v>
      </c>
      <c r="J7">
        <v>1663</v>
      </c>
      <c r="K7">
        <v>0</v>
      </c>
      <c r="L7">
        <v>86</v>
      </c>
      <c r="M7">
        <v>-25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28</v>
      </c>
      <c r="U7">
        <v>193290</v>
      </c>
      <c r="V7" t="s">
        <v>83</v>
      </c>
      <c r="W7">
        <v>335109</v>
      </c>
      <c r="X7">
        <v>10037</v>
      </c>
      <c r="Y7">
        <v>3967</v>
      </c>
      <c r="Z7">
        <v>785</v>
      </c>
      <c r="AA7">
        <v>0</v>
      </c>
      <c r="AB7">
        <v>0</v>
      </c>
      <c r="AC7">
        <v>0</v>
      </c>
      <c r="AD7">
        <v>17631</v>
      </c>
      <c r="AE7">
        <v>-6864</v>
      </c>
      <c r="AF7">
        <v>-19</v>
      </c>
      <c r="AG7">
        <v>0</v>
      </c>
      <c r="AH7">
        <v>-27673</v>
      </c>
      <c r="AI7">
        <v>-407</v>
      </c>
      <c r="AJ7">
        <v>-20756</v>
      </c>
      <c r="AK7">
        <v>-4348</v>
      </c>
      <c r="AL7">
        <v>40436</v>
      </c>
      <c r="AM7">
        <v>-144</v>
      </c>
      <c r="AN7">
        <v>-2888</v>
      </c>
      <c r="AO7">
        <v>-1768</v>
      </c>
      <c r="AP7">
        <v>-21</v>
      </c>
      <c r="AQ7">
        <v>5001</v>
      </c>
      <c r="AR7">
        <v>-389</v>
      </c>
      <c r="AS7">
        <v>3583</v>
      </c>
      <c r="AT7">
        <v>842</v>
      </c>
      <c r="AU7">
        <v>1018</v>
      </c>
      <c r="AV7">
        <v>16107</v>
      </c>
      <c r="AW7">
        <v>698</v>
      </c>
      <c r="AX7">
        <v>142</v>
      </c>
      <c r="AY7">
        <v>452</v>
      </c>
      <c r="AZ7">
        <v>155</v>
      </c>
      <c r="BA7">
        <v>0</v>
      </c>
      <c r="BB7">
        <v>4</v>
      </c>
      <c r="BC7">
        <v>0</v>
      </c>
      <c r="BD7">
        <v>0</v>
      </c>
      <c r="BE7">
        <v>40761</v>
      </c>
      <c r="BF7">
        <v>10946</v>
      </c>
      <c r="BG7">
        <v>7277</v>
      </c>
      <c r="BH7">
        <v>2818</v>
      </c>
      <c r="BI7">
        <v>1822</v>
      </c>
      <c r="BJ7">
        <v>42</v>
      </c>
      <c r="BK7">
        <v>1604</v>
      </c>
      <c r="BL7">
        <v>104</v>
      </c>
      <c r="BM7">
        <v>-417</v>
      </c>
      <c r="BN7">
        <v>90</v>
      </c>
      <c r="BO7">
        <v>878653</v>
      </c>
      <c r="BP7">
        <v>42911</v>
      </c>
      <c r="BQ7">
        <f t="shared" si="0"/>
        <v>18396</v>
      </c>
    </row>
    <row r="8" spans="1:69">
      <c r="A8" t="s">
        <v>87</v>
      </c>
      <c r="B8" t="s">
        <v>83</v>
      </c>
      <c r="C8" t="s">
        <v>83</v>
      </c>
      <c r="D8">
        <v>3924</v>
      </c>
      <c r="E8">
        <v>47652</v>
      </c>
      <c r="F8">
        <v>145060</v>
      </c>
      <c r="G8">
        <v>1608</v>
      </c>
      <c r="H8">
        <v>86788</v>
      </c>
      <c r="I8">
        <v>140</v>
      </c>
      <c r="J8">
        <v>755</v>
      </c>
      <c r="K8">
        <v>0</v>
      </c>
      <c r="L8">
        <v>-33</v>
      </c>
      <c r="M8">
        <v>-369</v>
      </c>
      <c r="N8">
        <v>0</v>
      </c>
      <c r="O8">
        <v>0</v>
      </c>
      <c r="P8">
        <v>0</v>
      </c>
      <c r="Q8">
        <v>0</v>
      </c>
      <c r="R8">
        <v>2421</v>
      </c>
      <c r="S8">
        <v>-29</v>
      </c>
      <c r="T8">
        <v>4434</v>
      </c>
      <c r="U8">
        <v>373759</v>
      </c>
      <c r="V8" t="s">
        <v>83</v>
      </c>
      <c r="W8">
        <v>571761</v>
      </c>
      <c r="X8">
        <v>22948</v>
      </c>
      <c r="Y8">
        <v>16015</v>
      </c>
      <c r="Z8">
        <v>2613</v>
      </c>
      <c r="AA8">
        <v>-554</v>
      </c>
      <c r="AB8">
        <v>0</v>
      </c>
      <c r="AC8">
        <v>-781</v>
      </c>
      <c r="AD8">
        <v>11590</v>
      </c>
      <c r="AE8">
        <v>-46566</v>
      </c>
      <c r="AF8">
        <v>-42</v>
      </c>
      <c r="AG8">
        <v>0</v>
      </c>
      <c r="AH8">
        <v>-29877</v>
      </c>
      <c r="AI8">
        <v>1619</v>
      </c>
      <c r="AJ8">
        <v>27506</v>
      </c>
      <c r="AK8">
        <v>-43885</v>
      </c>
      <c r="AL8">
        <v>13593</v>
      </c>
      <c r="AM8">
        <v>-275</v>
      </c>
      <c r="AN8">
        <v>-2499</v>
      </c>
      <c r="AO8">
        <v>-1893</v>
      </c>
      <c r="AP8">
        <v>63</v>
      </c>
      <c r="AQ8">
        <v>3617</v>
      </c>
      <c r="AR8">
        <v>-3716</v>
      </c>
      <c r="AS8">
        <v>3958</v>
      </c>
      <c r="AT8">
        <v>9909</v>
      </c>
      <c r="AU8">
        <v>9548</v>
      </c>
      <c r="AV8">
        <v>86280</v>
      </c>
      <c r="AW8">
        <v>15128</v>
      </c>
      <c r="AX8">
        <v>2633</v>
      </c>
      <c r="AY8">
        <v>11442</v>
      </c>
      <c r="AZ8">
        <v>1108</v>
      </c>
      <c r="BA8">
        <v>0</v>
      </c>
      <c r="BB8">
        <v>130</v>
      </c>
      <c r="BC8">
        <v>0</v>
      </c>
      <c r="BD8">
        <v>0</v>
      </c>
      <c r="BE8">
        <v>228474</v>
      </c>
      <c r="BF8">
        <v>48815</v>
      </c>
      <c r="BG8">
        <v>14055</v>
      </c>
      <c r="BH8">
        <v>7745</v>
      </c>
      <c r="BI8">
        <v>4824</v>
      </c>
      <c r="BJ8">
        <v>42</v>
      </c>
      <c r="BK8">
        <v>21911</v>
      </c>
      <c r="BL8">
        <v>152</v>
      </c>
      <c r="BM8">
        <v>204</v>
      </c>
      <c r="BN8">
        <v>764</v>
      </c>
      <c r="BO8">
        <v>1674466</v>
      </c>
      <c r="BP8">
        <v>224020</v>
      </c>
      <c r="BQ8">
        <f t="shared" si="0"/>
        <v>126500</v>
      </c>
    </row>
    <row r="9" spans="1:69">
      <c r="A9" t="s">
        <v>90</v>
      </c>
      <c r="B9" t="s">
        <v>83</v>
      </c>
      <c r="C9" t="s">
        <v>83</v>
      </c>
      <c r="D9">
        <v>743</v>
      </c>
      <c r="E9">
        <v>3260</v>
      </c>
      <c r="F9">
        <v>107803</v>
      </c>
      <c r="G9">
        <v>0</v>
      </c>
      <c r="H9">
        <v>78</v>
      </c>
      <c r="I9">
        <v>0</v>
      </c>
      <c r="J9">
        <v>127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5</v>
      </c>
      <c r="S9">
        <v>0</v>
      </c>
      <c r="T9">
        <v>0</v>
      </c>
      <c r="U9">
        <v>108460</v>
      </c>
      <c r="V9" t="s">
        <v>83</v>
      </c>
      <c r="W9">
        <v>105691</v>
      </c>
      <c r="X9">
        <v>17808</v>
      </c>
      <c r="Y9">
        <v>1427</v>
      </c>
      <c r="Z9">
        <v>0</v>
      </c>
      <c r="AA9">
        <v>0</v>
      </c>
      <c r="AB9">
        <v>0</v>
      </c>
      <c r="AC9">
        <v>0</v>
      </c>
      <c r="AD9">
        <v>-2122</v>
      </c>
      <c r="AE9">
        <v>22242</v>
      </c>
      <c r="AF9">
        <v>37</v>
      </c>
      <c r="AG9">
        <v>0</v>
      </c>
      <c r="AH9">
        <v>-6089</v>
      </c>
      <c r="AI9">
        <v>3395</v>
      </c>
      <c r="AJ9">
        <v>37323</v>
      </c>
      <c r="AK9">
        <v>-8267</v>
      </c>
      <c r="AL9">
        <v>-12163</v>
      </c>
      <c r="AM9">
        <v>11</v>
      </c>
      <c r="AN9">
        <v>336</v>
      </c>
      <c r="AO9">
        <v>1019</v>
      </c>
      <c r="AP9">
        <v>16</v>
      </c>
      <c r="AQ9">
        <v>1620</v>
      </c>
      <c r="AR9">
        <v>2303</v>
      </c>
      <c r="AS9">
        <v>0</v>
      </c>
      <c r="AT9">
        <v>0</v>
      </c>
      <c r="AU9">
        <v>0</v>
      </c>
      <c r="AV9">
        <v>368251</v>
      </c>
      <c r="AW9">
        <v>9</v>
      </c>
      <c r="AX9">
        <v>33</v>
      </c>
      <c r="AY9">
        <v>0</v>
      </c>
      <c r="AZ9">
        <v>0</v>
      </c>
      <c r="BA9">
        <v>0</v>
      </c>
      <c r="BB9">
        <v>-394</v>
      </c>
      <c r="BC9">
        <v>0</v>
      </c>
      <c r="BD9">
        <v>0</v>
      </c>
      <c r="BE9">
        <v>3595</v>
      </c>
      <c r="BF9">
        <v>10570</v>
      </c>
      <c r="BG9">
        <v>3506</v>
      </c>
      <c r="BH9">
        <v>125</v>
      </c>
      <c r="BI9">
        <v>146</v>
      </c>
      <c r="BJ9">
        <v>0</v>
      </c>
      <c r="BK9">
        <v>460</v>
      </c>
      <c r="BL9">
        <v>0</v>
      </c>
      <c r="BM9">
        <v>634</v>
      </c>
      <c r="BN9">
        <v>80</v>
      </c>
      <c r="BO9">
        <v>772079</v>
      </c>
      <c r="BP9">
        <v>382707</v>
      </c>
      <c r="BQ9">
        <f t="shared" si="0"/>
        <v>368293</v>
      </c>
    </row>
    <row r="10" spans="1:69">
      <c r="A10" t="s">
        <v>92</v>
      </c>
      <c r="B10" t="s">
        <v>83</v>
      </c>
      <c r="C10" t="s">
        <v>83</v>
      </c>
      <c r="D10">
        <v>2</v>
      </c>
      <c r="E10">
        <v>10891</v>
      </c>
      <c r="F10">
        <v>11107</v>
      </c>
      <c r="G10">
        <v>2113</v>
      </c>
      <c r="H10">
        <v>867</v>
      </c>
      <c r="I10">
        <v>1</v>
      </c>
      <c r="J10">
        <v>876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3</v>
      </c>
      <c r="S10">
        <v>0</v>
      </c>
      <c r="T10">
        <v>0</v>
      </c>
      <c r="U10">
        <v>139061</v>
      </c>
      <c r="V10" t="s">
        <v>83</v>
      </c>
      <c r="W10">
        <v>255072</v>
      </c>
      <c r="X10">
        <v>21427</v>
      </c>
      <c r="Y10">
        <v>159</v>
      </c>
      <c r="Z10">
        <v>369</v>
      </c>
      <c r="AA10">
        <v>0</v>
      </c>
      <c r="AB10">
        <v>0</v>
      </c>
      <c r="AC10">
        <v>0</v>
      </c>
      <c r="AD10">
        <v>1969</v>
      </c>
      <c r="AE10">
        <v>6103</v>
      </c>
      <c r="AF10">
        <v>0</v>
      </c>
      <c r="AG10">
        <v>0</v>
      </c>
      <c r="AH10">
        <v>-9343</v>
      </c>
      <c r="AI10">
        <v>176</v>
      </c>
      <c r="AJ10">
        <v>27136</v>
      </c>
      <c r="AK10">
        <v>-26361</v>
      </c>
      <c r="AL10">
        <v>4095</v>
      </c>
      <c r="AM10">
        <v>-10</v>
      </c>
      <c r="AN10">
        <v>309</v>
      </c>
      <c r="AO10">
        <v>-227</v>
      </c>
      <c r="AP10">
        <v>-1</v>
      </c>
      <c r="AQ10">
        <v>819</v>
      </c>
      <c r="AR10">
        <v>2681</v>
      </c>
      <c r="AS10">
        <v>0</v>
      </c>
      <c r="AT10">
        <v>0</v>
      </c>
      <c r="AU10">
        <v>0</v>
      </c>
      <c r="AV10">
        <v>102473</v>
      </c>
      <c r="AW10">
        <v>171</v>
      </c>
      <c r="AX10">
        <v>6694</v>
      </c>
      <c r="AY10">
        <v>3530</v>
      </c>
      <c r="AZ10">
        <v>7217</v>
      </c>
      <c r="BA10">
        <v>0</v>
      </c>
      <c r="BB10">
        <v>-71</v>
      </c>
      <c r="BC10">
        <v>0</v>
      </c>
      <c r="BD10">
        <v>0</v>
      </c>
      <c r="BE10">
        <v>5508</v>
      </c>
      <c r="BF10">
        <v>58283</v>
      </c>
      <c r="BG10">
        <v>3285</v>
      </c>
      <c r="BH10">
        <v>43</v>
      </c>
      <c r="BI10">
        <v>635</v>
      </c>
      <c r="BJ10">
        <v>0</v>
      </c>
      <c r="BK10">
        <v>1471</v>
      </c>
      <c r="BL10">
        <v>0</v>
      </c>
      <c r="BM10">
        <v>141</v>
      </c>
      <c r="BN10">
        <v>73</v>
      </c>
      <c r="BO10">
        <v>638748</v>
      </c>
      <c r="BP10">
        <v>183730</v>
      </c>
      <c r="BQ10">
        <f t="shared" si="0"/>
        <v>120085</v>
      </c>
    </row>
    <row r="11" spans="1:69">
      <c r="A11" t="s">
        <v>93</v>
      </c>
      <c r="B11" t="s">
        <v>83</v>
      </c>
      <c r="C11" t="s">
        <v>83</v>
      </c>
      <c r="D11">
        <v>332</v>
      </c>
      <c r="E11">
        <v>498</v>
      </c>
      <c r="F11">
        <v>1812</v>
      </c>
      <c r="G11">
        <v>27</v>
      </c>
      <c r="H11">
        <v>0</v>
      </c>
      <c r="I11">
        <v>0</v>
      </c>
      <c r="J11">
        <v>324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369467</v>
      </c>
      <c r="V11" t="s">
        <v>83</v>
      </c>
      <c r="W11">
        <v>341786</v>
      </c>
      <c r="X11">
        <v>124118</v>
      </c>
      <c r="Y11">
        <v>0</v>
      </c>
      <c r="Z11">
        <v>1856</v>
      </c>
      <c r="AA11">
        <v>0</v>
      </c>
      <c r="AB11">
        <v>0</v>
      </c>
      <c r="AC11">
        <v>0</v>
      </c>
      <c r="AD11">
        <v>-48769</v>
      </c>
      <c r="AE11">
        <v>15852</v>
      </c>
      <c r="AF11">
        <v>0</v>
      </c>
      <c r="AG11">
        <v>0</v>
      </c>
      <c r="AH11">
        <v>-21167</v>
      </c>
      <c r="AI11">
        <v>-12237</v>
      </c>
      <c r="AJ11">
        <v>6241</v>
      </c>
      <c r="AK11">
        <v>-18785</v>
      </c>
      <c r="AL11">
        <v>-43986</v>
      </c>
      <c r="AM11">
        <v>0</v>
      </c>
      <c r="AN11">
        <v>-216</v>
      </c>
      <c r="AO11">
        <v>-1017</v>
      </c>
      <c r="AP11">
        <v>0</v>
      </c>
      <c r="AQ11">
        <v>60</v>
      </c>
      <c r="AR11">
        <v>51</v>
      </c>
      <c r="AS11">
        <v>0</v>
      </c>
      <c r="AT11">
        <v>0</v>
      </c>
      <c r="AU11">
        <v>0</v>
      </c>
      <c r="AV11">
        <v>787</v>
      </c>
      <c r="AW11">
        <v>15</v>
      </c>
      <c r="AX11">
        <v>0</v>
      </c>
      <c r="AY11">
        <v>0</v>
      </c>
      <c r="AZ11">
        <v>0</v>
      </c>
      <c r="BA11">
        <v>0</v>
      </c>
      <c r="BB11">
        <v>76</v>
      </c>
      <c r="BC11">
        <v>0</v>
      </c>
      <c r="BD11">
        <v>0</v>
      </c>
      <c r="BE11">
        <v>1165</v>
      </c>
      <c r="BF11">
        <v>1724</v>
      </c>
      <c r="BG11">
        <v>0</v>
      </c>
      <c r="BH11">
        <v>5</v>
      </c>
      <c r="BI11">
        <v>240</v>
      </c>
      <c r="BJ11">
        <v>0</v>
      </c>
      <c r="BK11">
        <v>31</v>
      </c>
      <c r="BL11">
        <v>0</v>
      </c>
      <c r="BM11">
        <v>586</v>
      </c>
      <c r="BN11">
        <v>0</v>
      </c>
      <c r="BO11">
        <v>720875</v>
      </c>
      <c r="BP11">
        <v>2877</v>
      </c>
      <c r="BQ11">
        <f t="shared" si="0"/>
        <v>802</v>
      </c>
    </row>
    <row r="12" spans="1:69">
      <c r="A12" t="s">
        <v>94</v>
      </c>
      <c r="B12" t="s">
        <v>83</v>
      </c>
      <c r="C12" t="s">
        <v>83</v>
      </c>
      <c r="D12">
        <v>5225</v>
      </c>
      <c r="E12">
        <v>58131</v>
      </c>
      <c r="F12">
        <v>93245</v>
      </c>
      <c r="G12">
        <v>3031</v>
      </c>
      <c r="H12">
        <v>47207</v>
      </c>
      <c r="I12">
        <v>0</v>
      </c>
      <c r="J12">
        <v>-220</v>
      </c>
      <c r="K12">
        <v>0</v>
      </c>
      <c r="L12">
        <v>-5</v>
      </c>
      <c r="M12">
        <v>15</v>
      </c>
      <c r="N12">
        <v>0</v>
      </c>
      <c r="O12">
        <v>0</v>
      </c>
      <c r="P12">
        <v>0</v>
      </c>
      <c r="Q12">
        <v>0</v>
      </c>
      <c r="R12">
        <v>960</v>
      </c>
      <c r="S12">
        <v>-76</v>
      </c>
      <c r="T12">
        <v>0</v>
      </c>
      <c r="U12">
        <v>541491</v>
      </c>
      <c r="V12" t="s">
        <v>83</v>
      </c>
      <c r="W12">
        <v>367495</v>
      </c>
      <c r="X12">
        <v>27023</v>
      </c>
      <c r="Y12">
        <v>2539</v>
      </c>
      <c r="Z12">
        <v>381</v>
      </c>
      <c r="AA12">
        <v>140</v>
      </c>
      <c r="AB12">
        <v>0</v>
      </c>
      <c r="AC12">
        <v>0</v>
      </c>
      <c r="AD12">
        <v>-4282</v>
      </c>
      <c r="AE12">
        <v>-6269</v>
      </c>
      <c r="AF12">
        <v>16</v>
      </c>
      <c r="AG12">
        <v>11</v>
      </c>
      <c r="AH12">
        <v>-10751</v>
      </c>
      <c r="AI12">
        <v>54</v>
      </c>
      <c r="AJ12">
        <v>-50027</v>
      </c>
      <c r="AK12">
        <v>-80491</v>
      </c>
      <c r="AL12">
        <v>-990</v>
      </c>
      <c r="AM12">
        <v>-52</v>
      </c>
      <c r="AN12">
        <v>-349</v>
      </c>
      <c r="AO12">
        <v>287</v>
      </c>
      <c r="AP12">
        <v>18</v>
      </c>
      <c r="AQ12">
        <v>730</v>
      </c>
      <c r="AR12">
        <v>-4</v>
      </c>
      <c r="AS12">
        <v>4460</v>
      </c>
      <c r="AT12">
        <v>51</v>
      </c>
      <c r="AU12">
        <v>103</v>
      </c>
      <c r="AV12">
        <v>18500</v>
      </c>
      <c r="AW12">
        <v>183</v>
      </c>
      <c r="AX12">
        <v>111</v>
      </c>
      <c r="AY12">
        <v>385</v>
      </c>
      <c r="AZ12">
        <v>0</v>
      </c>
      <c r="BA12">
        <v>0</v>
      </c>
      <c r="BB12">
        <v>-91</v>
      </c>
      <c r="BC12">
        <v>0</v>
      </c>
      <c r="BD12">
        <v>0</v>
      </c>
      <c r="BE12">
        <v>78490</v>
      </c>
      <c r="BF12">
        <v>26211</v>
      </c>
      <c r="BG12">
        <v>219</v>
      </c>
      <c r="BH12">
        <v>322</v>
      </c>
      <c r="BI12">
        <v>115</v>
      </c>
      <c r="BJ12">
        <v>0</v>
      </c>
      <c r="BK12">
        <v>907</v>
      </c>
      <c r="BL12">
        <v>0</v>
      </c>
      <c r="BM12">
        <v>-1394</v>
      </c>
      <c r="BN12">
        <v>1043</v>
      </c>
      <c r="BO12">
        <v>1124101</v>
      </c>
      <c r="BP12">
        <v>46913</v>
      </c>
      <c r="BQ12">
        <f t="shared" si="0"/>
        <v>19230</v>
      </c>
    </row>
    <row r="13" spans="1:69">
      <c r="A13" t="s">
        <v>91</v>
      </c>
      <c r="B13" t="s">
        <v>83</v>
      </c>
      <c r="C13" t="s">
        <v>83</v>
      </c>
      <c r="D13">
        <v>18448</v>
      </c>
      <c r="E13">
        <v>64082</v>
      </c>
      <c r="F13">
        <v>345746</v>
      </c>
      <c r="G13">
        <v>88723</v>
      </c>
      <c r="H13">
        <v>17956</v>
      </c>
      <c r="I13">
        <v>0</v>
      </c>
      <c r="J13">
        <v>2694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</v>
      </c>
      <c r="S13">
        <v>0</v>
      </c>
      <c r="T13">
        <v>0</v>
      </c>
      <c r="U13">
        <v>242532</v>
      </c>
      <c r="V13" t="s">
        <v>83</v>
      </c>
      <c r="W13">
        <v>479572</v>
      </c>
      <c r="X13">
        <v>17215</v>
      </c>
      <c r="Y13">
        <v>8089</v>
      </c>
      <c r="Z13">
        <v>333</v>
      </c>
      <c r="AA13">
        <v>0</v>
      </c>
      <c r="AB13">
        <v>0</v>
      </c>
      <c r="AC13">
        <v>0</v>
      </c>
      <c r="AD13">
        <v>16895</v>
      </c>
      <c r="AE13">
        <v>9862</v>
      </c>
      <c r="AF13">
        <v>154</v>
      </c>
      <c r="AG13">
        <v>0</v>
      </c>
      <c r="AH13">
        <v>-31765</v>
      </c>
      <c r="AI13">
        <v>-894</v>
      </c>
      <c r="AJ13">
        <v>-11955</v>
      </c>
      <c r="AK13">
        <v>-3971</v>
      </c>
      <c r="AL13">
        <v>13539</v>
      </c>
      <c r="AM13">
        <v>810</v>
      </c>
      <c r="AN13">
        <v>767</v>
      </c>
      <c r="AO13">
        <v>-1141</v>
      </c>
      <c r="AP13">
        <v>295</v>
      </c>
      <c r="AQ13">
        <v>1230</v>
      </c>
      <c r="AR13">
        <v>-3223</v>
      </c>
      <c r="AS13">
        <v>0</v>
      </c>
      <c r="AT13">
        <v>1449</v>
      </c>
      <c r="AU13">
        <v>1328</v>
      </c>
      <c r="AV13">
        <v>375060</v>
      </c>
      <c r="AW13">
        <v>1393</v>
      </c>
      <c r="AX13">
        <v>1143</v>
      </c>
      <c r="AY13">
        <v>2630</v>
      </c>
      <c r="AZ13">
        <v>55</v>
      </c>
      <c r="BA13">
        <v>0</v>
      </c>
      <c r="BB13">
        <v>-112</v>
      </c>
      <c r="BC13">
        <v>0</v>
      </c>
      <c r="BD13">
        <v>0</v>
      </c>
      <c r="BE13">
        <v>21782</v>
      </c>
      <c r="BF13">
        <v>27288</v>
      </c>
      <c r="BG13">
        <v>26121</v>
      </c>
      <c r="BH13">
        <v>647</v>
      </c>
      <c r="BI13">
        <v>656</v>
      </c>
      <c r="BJ13">
        <v>0</v>
      </c>
      <c r="BK13">
        <v>3450</v>
      </c>
      <c r="BL13">
        <v>0</v>
      </c>
      <c r="BM13">
        <v>2222</v>
      </c>
      <c r="BN13">
        <v>0</v>
      </c>
      <c r="BO13">
        <v>1741108</v>
      </c>
      <c r="BP13">
        <v>439782</v>
      </c>
      <c r="BQ13">
        <f t="shared" si="0"/>
        <v>381730</v>
      </c>
    </row>
    <row r="14" spans="1:69">
      <c r="A14" t="s">
        <v>99</v>
      </c>
      <c r="B14" t="s">
        <v>83</v>
      </c>
      <c r="C14" t="s">
        <v>83</v>
      </c>
      <c r="D14">
        <v>15183</v>
      </c>
      <c r="E14">
        <v>432934</v>
      </c>
      <c r="F14">
        <v>1578879</v>
      </c>
      <c r="G14">
        <v>0</v>
      </c>
      <c r="H14">
        <v>0</v>
      </c>
      <c r="I14">
        <v>-44</v>
      </c>
      <c r="J14">
        <v>-6954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155723</v>
      </c>
      <c r="V14" t="s">
        <v>83</v>
      </c>
      <c r="W14">
        <v>515446</v>
      </c>
      <c r="X14">
        <v>197</v>
      </c>
      <c r="Y14">
        <v>0</v>
      </c>
      <c r="Z14">
        <v>0</v>
      </c>
      <c r="AA14">
        <v>0</v>
      </c>
      <c r="AB14">
        <v>0</v>
      </c>
      <c r="AC14">
        <v>0</v>
      </c>
      <c r="AD14">
        <v>7496</v>
      </c>
      <c r="AE14">
        <v>-12504</v>
      </c>
      <c r="AF14">
        <v>0</v>
      </c>
      <c r="AG14">
        <v>0</v>
      </c>
      <c r="AH14">
        <v>-14426</v>
      </c>
      <c r="AI14">
        <v>111</v>
      </c>
      <c r="AJ14">
        <v>-3017</v>
      </c>
      <c r="AK14">
        <v>1231</v>
      </c>
      <c r="AL14">
        <v>3129</v>
      </c>
      <c r="AM14">
        <v>16</v>
      </c>
      <c r="AN14">
        <v>194</v>
      </c>
      <c r="AO14">
        <v>3669</v>
      </c>
      <c r="AP14">
        <v>-394</v>
      </c>
      <c r="AQ14">
        <v>2512</v>
      </c>
      <c r="AR14">
        <v>3370</v>
      </c>
      <c r="AS14">
        <v>5585</v>
      </c>
      <c r="AT14">
        <v>0</v>
      </c>
      <c r="AU14">
        <v>0</v>
      </c>
      <c r="AV14">
        <v>202432</v>
      </c>
      <c r="AW14">
        <v>7789</v>
      </c>
      <c r="AX14">
        <v>1344</v>
      </c>
      <c r="AY14">
        <v>444</v>
      </c>
      <c r="AZ14">
        <v>0</v>
      </c>
      <c r="BA14">
        <v>0</v>
      </c>
      <c r="BB14">
        <v>5</v>
      </c>
      <c r="BC14">
        <v>0</v>
      </c>
      <c r="BD14">
        <v>0</v>
      </c>
      <c r="BE14">
        <v>34540</v>
      </c>
      <c r="BF14">
        <v>90398</v>
      </c>
      <c r="BG14">
        <v>4788</v>
      </c>
      <c r="BH14">
        <v>2511</v>
      </c>
      <c r="BI14">
        <v>19940</v>
      </c>
      <c r="BJ14">
        <v>1</v>
      </c>
      <c r="BK14">
        <v>13423</v>
      </c>
      <c r="BL14">
        <v>0</v>
      </c>
      <c r="BM14">
        <v>-202</v>
      </c>
      <c r="BN14">
        <v>0</v>
      </c>
      <c r="BO14">
        <v>3065749</v>
      </c>
      <c r="BP14">
        <v>343074</v>
      </c>
      <c r="BQ14">
        <f t="shared" si="0"/>
        <v>212009</v>
      </c>
    </row>
    <row r="16" spans="1:69">
      <c r="A16" t="s">
        <v>15</v>
      </c>
      <c r="B16" t="s">
        <v>88</v>
      </c>
      <c r="C16" t="s">
        <v>98</v>
      </c>
    </row>
    <row r="17" spans="1:69">
      <c r="B17" t="s">
        <v>16</v>
      </c>
      <c r="C17" t="s">
        <v>17</v>
      </c>
      <c r="D17" t="s">
        <v>18</v>
      </c>
      <c r="E17" t="s">
        <v>19</v>
      </c>
      <c r="F17" t="s">
        <v>20</v>
      </c>
      <c r="G17" t="s">
        <v>21</v>
      </c>
      <c r="H17" t="s">
        <v>22</v>
      </c>
      <c r="I17" t="s">
        <v>23</v>
      </c>
      <c r="J17" t="s">
        <v>24</v>
      </c>
      <c r="K17" t="s">
        <v>25</v>
      </c>
      <c r="L17" t="s">
        <v>26</v>
      </c>
      <c r="M17" t="s">
        <v>27</v>
      </c>
      <c r="N17" t="s">
        <v>28</v>
      </c>
      <c r="O17" t="s">
        <v>29</v>
      </c>
      <c r="P17" t="s">
        <v>30</v>
      </c>
      <c r="Q17" t="s">
        <v>31</v>
      </c>
      <c r="R17" t="s">
        <v>32</v>
      </c>
      <c r="S17" t="s">
        <v>33</v>
      </c>
      <c r="T17" t="s">
        <v>34</v>
      </c>
      <c r="U17" t="s">
        <v>35</v>
      </c>
      <c r="V17" t="s">
        <v>36</v>
      </c>
      <c r="W17" t="s">
        <v>37</v>
      </c>
      <c r="X17" t="s">
        <v>38</v>
      </c>
      <c r="Y17" t="s">
        <v>39</v>
      </c>
      <c r="Z17" t="s">
        <v>40</v>
      </c>
      <c r="AA17" t="s">
        <v>41</v>
      </c>
      <c r="AB17" t="s">
        <v>42</v>
      </c>
      <c r="AC17" t="s">
        <v>43</v>
      </c>
      <c r="AD17" t="s">
        <v>44</v>
      </c>
      <c r="AE17" t="s">
        <v>45</v>
      </c>
      <c r="AF17" t="s">
        <v>46</v>
      </c>
      <c r="AG17" t="s">
        <v>47</v>
      </c>
      <c r="AH17" t="s">
        <v>48</v>
      </c>
      <c r="AI17" t="s">
        <v>49</v>
      </c>
      <c r="AJ17" t="s">
        <v>50</v>
      </c>
      <c r="AK17" t="s">
        <v>51</v>
      </c>
      <c r="AL17" t="s">
        <v>52</v>
      </c>
      <c r="AM17" t="s">
        <v>53</v>
      </c>
      <c r="AN17" t="s">
        <v>54</v>
      </c>
      <c r="AO17" t="s">
        <v>55</v>
      </c>
      <c r="AP17" t="s">
        <v>56</v>
      </c>
      <c r="AQ17" t="s">
        <v>57</v>
      </c>
      <c r="AR17" t="s">
        <v>58</v>
      </c>
      <c r="AS17" t="s">
        <v>59</v>
      </c>
      <c r="AT17" t="s">
        <v>60</v>
      </c>
      <c r="AU17" t="s">
        <v>61</v>
      </c>
      <c r="AV17" t="s">
        <v>62</v>
      </c>
      <c r="AW17" t="s">
        <v>63</v>
      </c>
      <c r="AX17" t="s">
        <v>64</v>
      </c>
      <c r="AY17" t="s">
        <v>65</v>
      </c>
      <c r="AZ17" t="s">
        <v>66</v>
      </c>
      <c r="BA17" t="s">
        <v>67</v>
      </c>
      <c r="BB17" t="s">
        <v>68</v>
      </c>
      <c r="BC17" t="s">
        <v>69</v>
      </c>
      <c r="BD17" t="s">
        <v>70</v>
      </c>
      <c r="BE17" t="s">
        <v>71</v>
      </c>
      <c r="BF17" t="s">
        <v>72</v>
      </c>
      <c r="BG17" t="s">
        <v>73</v>
      </c>
      <c r="BH17" t="s">
        <v>74</v>
      </c>
      <c r="BI17" t="s">
        <v>75</v>
      </c>
      <c r="BJ17" t="s">
        <v>76</v>
      </c>
      <c r="BK17" t="s">
        <v>77</v>
      </c>
      <c r="BL17" t="s">
        <v>78</v>
      </c>
      <c r="BM17" t="s">
        <v>79</v>
      </c>
      <c r="BN17" t="s">
        <v>80</v>
      </c>
      <c r="BO17" t="s">
        <v>81</v>
      </c>
      <c r="BP17" t="s">
        <v>82</v>
      </c>
    </row>
    <row r="18" spans="1:69">
      <c r="A18" t="s">
        <v>84</v>
      </c>
      <c r="B18" t="s">
        <v>83</v>
      </c>
      <c r="C18" t="s">
        <v>83</v>
      </c>
      <c r="D18">
        <v>3321</v>
      </c>
      <c r="E18">
        <v>34241</v>
      </c>
      <c r="F18">
        <v>78938</v>
      </c>
      <c r="G18">
        <v>0</v>
      </c>
      <c r="H18">
        <v>0</v>
      </c>
      <c r="I18">
        <v>0</v>
      </c>
      <c r="J18">
        <v>1877</v>
      </c>
      <c r="K18">
        <v>0</v>
      </c>
      <c r="L18">
        <v>86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107789</v>
      </c>
      <c r="V18" t="s">
        <v>83</v>
      </c>
      <c r="W18">
        <v>163776</v>
      </c>
      <c r="X18">
        <v>7652</v>
      </c>
      <c r="Y18">
        <v>786</v>
      </c>
      <c r="Z18">
        <v>0</v>
      </c>
      <c r="AA18">
        <v>0</v>
      </c>
      <c r="AB18">
        <v>0</v>
      </c>
      <c r="AC18">
        <v>0</v>
      </c>
      <c r="AD18">
        <v>12969</v>
      </c>
      <c r="AE18">
        <v>-1125</v>
      </c>
      <c r="AF18">
        <v>0</v>
      </c>
      <c r="AG18">
        <v>0</v>
      </c>
      <c r="AH18">
        <v>-8280</v>
      </c>
      <c r="AI18">
        <v>536</v>
      </c>
      <c r="AJ18">
        <v>-7355</v>
      </c>
      <c r="AK18">
        <v>-667</v>
      </c>
      <c r="AL18">
        <v>20299</v>
      </c>
      <c r="AM18">
        <v>1</v>
      </c>
      <c r="AN18">
        <v>-677</v>
      </c>
      <c r="AO18">
        <v>76</v>
      </c>
      <c r="AP18">
        <v>-21</v>
      </c>
      <c r="AQ18">
        <v>4056</v>
      </c>
      <c r="AR18">
        <v>-17</v>
      </c>
      <c r="AS18">
        <v>1607</v>
      </c>
      <c r="AT18">
        <v>489</v>
      </c>
      <c r="AU18">
        <v>489</v>
      </c>
      <c r="AV18">
        <v>8569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7034</v>
      </c>
      <c r="BG18">
        <v>2389</v>
      </c>
      <c r="BH18">
        <v>2108</v>
      </c>
      <c r="BI18">
        <v>368</v>
      </c>
      <c r="BJ18">
        <v>0</v>
      </c>
      <c r="BK18">
        <v>433</v>
      </c>
      <c r="BL18">
        <v>0</v>
      </c>
      <c r="BM18">
        <v>0</v>
      </c>
      <c r="BN18">
        <v>0</v>
      </c>
      <c r="BO18">
        <v>441745</v>
      </c>
      <c r="BP18">
        <v>21390</v>
      </c>
      <c r="BQ18">
        <f t="shared" ref="BQ18" si="1">AT18+AV18+AW18+AX18+AY18+AZ18</f>
        <v>9058</v>
      </c>
    </row>
    <row r="20" spans="1:69">
      <c r="A20" t="s">
        <v>15</v>
      </c>
      <c r="B20" t="s">
        <v>88</v>
      </c>
      <c r="C20" t="s">
        <v>98</v>
      </c>
    </row>
    <row r="21" spans="1:69">
      <c r="B21" t="s">
        <v>16</v>
      </c>
      <c r="C21" t="s">
        <v>17</v>
      </c>
      <c r="D21" t="s">
        <v>18</v>
      </c>
      <c r="E21" t="s">
        <v>19</v>
      </c>
      <c r="F21" t="s">
        <v>20</v>
      </c>
      <c r="G21" t="s">
        <v>21</v>
      </c>
      <c r="H21" t="s">
        <v>22</v>
      </c>
      <c r="I21" t="s">
        <v>23</v>
      </c>
      <c r="J21" t="s">
        <v>24</v>
      </c>
      <c r="K21" t="s">
        <v>25</v>
      </c>
      <c r="L21" t="s">
        <v>26</v>
      </c>
      <c r="M21" t="s">
        <v>27</v>
      </c>
      <c r="N21" t="s">
        <v>28</v>
      </c>
      <c r="O21" t="s">
        <v>29</v>
      </c>
      <c r="P21" t="s">
        <v>30</v>
      </c>
      <c r="Q21" t="s">
        <v>31</v>
      </c>
      <c r="R21" t="s">
        <v>32</v>
      </c>
      <c r="S21" t="s">
        <v>33</v>
      </c>
      <c r="T21" t="s">
        <v>34</v>
      </c>
      <c r="U21" t="s">
        <v>35</v>
      </c>
      <c r="V21" t="s">
        <v>36</v>
      </c>
      <c r="W21" t="s">
        <v>37</v>
      </c>
      <c r="X21" t="s">
        <v>38</v>
      </c>
      <c r="Y21" t="s">
        <v>39</v>
      </c>
      <c r="Z21" t="s">
        <v>40</v>
      </c>
      <c r="AA21" t="s">
        <v>41</v>
      </c>
      <c r="AB21" t="s">
        <v>42</v>
      </c>
      <c r="AC21" t="s">
        <v>43</v>
      </c>
      <c r="AD21" t="s">
        <v>44</v>
      </c>
      <c r="AE21" t="s">
        <v>45</v>
      </c>
      <c r="AF21" t="s">
        <v>46</v>
      </c>
      <c r="AG21" t="s">
        <v>47</v>
      </c>
      <c r="AH21" t="s">
        <v>48</v>
      </c>
      <c r="AI21" t="s">
        <v>49</v>
      </c>
      <c r="AJ21" t="s">
        <v>50</v>
      </c>
      <c r="AK21" t="s">
        <v>51</v>
      </c>
      <c r="AL21" t="s">
        <v>52</v>
      </c>
      <c r="AM21" t="s">
        <v>53</v>
      </c>
      <c r="AN21" t="s">
        <v>54</v>
      </c>
      <c r="AO21" t="s">
        <v>55</v>
      </c>
      <c r="AP21" t="s">
        <v>56</v>
      </c>
      <c r="AQ21" t="s">
        <v>57</v>
      </c>
      <c r="AR21" t="s">
        <v>58</v>
      </c>
      <c r="AS21" t="s">
        <v>59</v>
      </c>
      <c r="AT21" t="s">
        <v>60</v>
      </c>
      <c r="AU21" t="s">
        <v>61</v>
      </c>
      <c r="AV21" t="s">
        <v>62</v>
      </c>
      <c r="AW21" t="s">
        <v>63</v>
      </c>
      <c r="AX21" t="s">
        <v>64</v>
      </c>
      <c r="AY21" t="s">
        <v>65</v>
      </c>
      <c r="AZ21" t="s">
        <v>66</v>
      </c>
      <c r="BA21" t="s">
        <v>67</v>
      </c>
      <c r="BB21" t="s">
        <v>68</v>
      </c>
      <c r="BC21" t="s">
        <v>69</v>
      </c>
      <c r="BD21" t="s">
        <v>70</v>
      </c>
      <c r="BE21" t="s">
        <v>71</v>
      </c>
      <c r="BF21" t="s">
        <v>72</v>
      </c>
      <c r="BG21" t="s">
        <v>73</v>
      </c>
      <c r="BH21" t="s">
        <v>74</v>
      </c>
      <c r="BI21" t="s">
        <v>75</v>
      </c>
      <c r="BJ21" t="s">
        <v>76</v>
      </c>
      <c r="BK21" t="s">
        <v>77</v>
      </c>
      <c r="BL21" t="s">
        <v>78</v>
      </c>
      <c r="BM21" t="s">
        <v>79</v>
      </c>
      <c r="BN21" t="s">
        <v>80</v>
      </c>
      <c r="BO21" t="s">
        <v>81</v>
      </c>
      <c r="BP21" t="s">
        <v>82</v>
      </c>
    </row>
    <row r="22" spans="1:69">
      <c r="A22" t="s">
        <v>102</v>
      </c>
      <c r="B22" t="s">
        <v>83</v>
      </c>
      <c r="C22" t="s">
        <v>83</v>
      </c>
      <c r="D22">
        <v>13159</v>
      </c>
      <c r="E22">
        <v>127943</v>
      </c>
      <c r="F22">
        <v>521695</v>
      </c>
      <c r="G22">
        <v>211043</v>
      </c>
      <c r="H22">
        <v>129160</v>
      </c>
      <c r="I22">
        <v>140</v>
      </c>
      <c r="J22">
        <v>2809</v>
      </c>
      <c r="K22">
        <v>0</v>
      </c>
      <c r="L22">
        <v>53</v>
      </c>
      <c r="M22">
        <v>-393</v>
      </c>
      <c r="N22">
        <v>0</v>
      </c>
      <c r="O22">
        <v>0</v>
      </c>
      <c r="P22">
        <v>0</v>
      </c>
      <c r="Q22">
        <v>0</v>
      </c>
      <c r="R22">
        <v>2421</v>
      </c>
      <c r="S22">
        <v>-29</v>
      </c>
      <c r="T22">
        <v>4462</v>
      </c>
      <c r="U22">
        <v>1343845</v>
      </c>
      <c r="V22" t="s">
        <v>83</v>
      </c>
      <c r="W22">
        <v>1852886</v>
      </c>
      <c r="X22">
        <v>135872</v>
      </c>
      <c r="Y22">
        <v>39184</v>
      </c>
      <c r="Z22">
        <v>7487</v>
      </c>
      <c r="AA22">
        <v>26285</v>
      </c>
      <c r="AB22">
        <v>0</v>
      </c>
      <c r="AC22">
        <v>-785</v>
      </c>
      <c r="AD22">
        <v>32501</v>
      </c>
      <c r="AE22">
        <v>-37071</v>
      </c>
      <c r="AF22">
        <v>-79</v>
      </c>
      <c r="AG22">
        <v>1</v>
      </c>
      <c r="AH22">
        <v>-84520</v>
      </c>
      <c r="AI22">
        <v>751</v>
      </c>
      <c r="AJ22">
        <v>-37456</v>
      </c>
      <c r="AK22">
        <v>-76095</v>
      </c>
      <c r="AL22">
        <v>52706</v>
      </c>
      <c r="AM22">
        <v>223</v>
      </c>
      <c r="AN22">
        <v>-7643</v>
      </c>
      <c r="AO22">
        <v>-4804</v>
      </c>
      <c r="AP22">
        <v>59</v>
      </c>
      <c r="AQ22">
        <v>-14871</v>
      </c>
      <c r="AR22">
        <v>-3520</v>
      </c>
      <c r="AS22">
        <v>9093</v>
      </c>
      <c r="AT22">
        <v>14456</v>
      </c>
      <c r="AU22">
        <v>14080</v>
      </c>
      <c r="AV22">
        <v>187685</v>
      </c>
      <c r="AW22">
        <v>20706</v>
      </c>
      <c r="AX22">
        <v>34478</v>
      </c>
      <c r="AY22">
        <v>17621</v>
      </c>
      <c r="AZ22">
        <v>1533</v>
      </c>
      <c r="BA22">
        <v>0</v>
      </c>
      <c r="BB22">
        <v>135</v>
      </c>
      <c r="BC22">
        <v>0</v>
      </c>
      <c r="BD22">
        <v>0</v>
      </c>
      <c r="BE22">
        <v>516273</v>
      </c>
      <c r="BF22">
        <v>120471</v>
      </c>
      <c r="BG22">
        <v>33409</v>
      </c>
      <c r="BH22">
        <v>12660</v>
      </c>
      <c r="BI22">
        <v>9668</v>
      </c>
      <c r="BJ22">
        <v>85</v>
      </c>
      <c r="BK22">
        <v>41945</v>
      </c>
      <c r="BL22">
        <v>256</v>
      </c>
      <c r="BM22">
        <v>395</v>
      </c>
      <c r="BN22">
        <v>899</v>
      </c>
      <c r="BO22">
        <v>5273268</v>
      </c>
      <c r="BP22">
        <v>494853</v>
      </c>
      <c r="BQ22">
        <f t="shared" ref="BQ22" si="2">AT22+AV22+AW22+AX22+AY22+AZ22</f>
        <v>276479</v>
      </c>
    </row>
    <row r="23" spans="1:69">
      <c r="A23" t="s">
        <v>103</v>
      </c>
      <c r="B23" t="s">
        <v>83</v>
      </c>
      <c r="C23" t="s">
        <v>83</v>
      </c>
      <c r="D23">
        <v>39933</v>
      </c>
      <c r="E23">
        <v>569796</v>
      </c>
      <c r="F23">
        <v>2138592</v>
      </c>
      <c r="G23">
        <v>93894</v>
      </c>
      <c r="H23">
        <v>66108</v>
      </c>
      <c r="I23">
        <v>-43</v>
      </c>
      <c r="J23">
        <v>-3153</v>
      </c>
      <c r="K23">
        <v>0</v>
      </c>
      <c r="L23">
        <v>-5</v>
      </c>
      <c r="M23">
        <v>15</v>
      </c>
      <c r="N23">
        <v>0</v>
      </c>
      <c r="O23">
        <v>0</v>
      </c>
      <c r="P23">
        <v>0</v>
      </c>
      <c r="Q23">
        <v>0</v>
      </c>
      <c r="R23">
        <v>968</v>
      </c>
      <c r="S23">
        <v>-76</v>
      </c>
      <c r="T23">
        <v>0</v>
      </c>
      <c r="U23">
        <v>1556734</v>
      </c>
      <c r="V23" t="s">
        <v>83</v>
      </c>
      <c r="W23">
        <v>2065062</v>
      </c>
      <c r="X23">
        <v>207789</v>
      </c>
      <c r="Y23">
        <v>12214</v>
      </c>
      <c r="Z23">
        <v>2939</v>
      </c>
      <c r="AA23">
        <v>140</v>
      </c>
      <c r="AB23">
        <v>0</v>
      </c>
      <c r="AC23">
        <v>0</v>
      </c>
      <c r="AD23">
        <v>-28813</v>
      </c>
      <c r="AE23">
        <v>35285</v>
      </c>
      <c r="AF23">
        <v>207</v>
      </c>
      <c r="AG23">
        <v>11</v>
      </c>
      <c r="AH23">
        <v>-93540</v>
      </c>
      <c r="AI23">
        <v>-9393</v>
      </c>
      <c r="AJ23">
        <v>5702</v>
      </c>
      <c r="AK23">
        <v>-136645</v>
      </c>
      <c r="AL23">
        <v>-36376</v>
      </c>
      <c r="AM23">
        <v>775</v>
      </c>
      <c r="AN23">
        <v>1041</v>
      </c>
      <c r="AO23">
        <v>2590</v>
      </c>
      <c r="AP23">
        <v>-65</v>
      </c>
      <c r="AQ23">
        <v>6971</v>
      </c>
      <c r="AR23">
        <v>5179</v>
      </c>
      <c r="AS23">
        <v>10045</v>
      </c>
      <c r="AT23">
        <v>1501</v>
      </c>
      <c r="AU23">
        <v>1432</v>
      </c>
      <c r="AV23">
        <v>1067502</v>
      </c>
      <c r="AW23">
        <v>9560</v>
      </c>
      <c r="AX23">
        <v>9325</v>
      </c>
      <c r="AY23">
        <v>6989</v>
      </c>
      <c r="AZ23">
        <v>7273</v>
      </c>
      <c r="BA23">
        <v>0</v>
      </c>
      <c r="BB23">
        <v>-587</v>
      </c>
      <c r="BC23">
        <v>0</v>
      </c>
      <c r="BD23">
        <v>0</v>
      </c>
      <c r="BE23">
        <v>145080</v>
      </c>
      <c r="BF23">
        <v>214474</v>
      </c>
      <c r="BG23">
        <v>37920</v>
      </c>
      <c r="BH23">
        <v>3653</v>
      </c>
      <c r="BI23">
        <v>21732</v>
      </c>
      <c r="BJ23">
        <v>1</v>
      </c>
      <c r="BK23">
        <v>19742</v>
      </c>
      <c r="BL23">
        <v>0</v>
      </c>
      <c r="BM23">
        <v>1988</v>
      </c>
      <c r="BN23">
        <v>1197</v>
      </c>
      <c r="BO23">
        <v>8062660</v>
      </c>
      <c r="BP23">
        <v>1399083</v>
      </c>
      <c r="BQ23">
        <f>AT23+AV23+AW23+AX23+AY23+AZ23</f>
        <v>1102150</v>
      </c>
    </row>
    <row r="26" spans="1:69">
      <c r="A26" s="9" t="s">
        <v>95</v>
      </c>
    </row>
    <row r="27" spans="1:69">
      <c r="A27" s="9" t="s">
        <v>100</v>
      </c>
    </row>
    <row r="31" spans="1:69">
      <c r="A31" s="8"/>
    </row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90" spans="1:69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</row>
    <row r="92" spans="1:69">
      <c r="A92" s="9"/>
    </row>
    <row r="93" spans="1:69">
      <c r="A93" s="9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tsukasa.taneichi</cp:lastModifiedBy>
  <cp:lastPrinted>2010-01-06T09:09:30Z</cp:lastPrinted>
  <dcterms:created xsi:type="dcterms:W3CDTF">1997-01-08T22:48:59Z</dcterms:created>
  <dcterms:modified xsi:type="dcterms:W3CDTF">2017-01-20T09:23:18Z</dcterms:modified>
</cp:coreProperties>
</file>