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75" windowWidth="18450" windowHeight="10785"/>
  </bookViews>
  <sheets>
    <sheet name="グラフ" sheetId="2" r:id="rId1"/>
    <sheet name="データ①" sheetId="1" r:id="rId2"/>
    <sheet name="データ②" sheetId="3" r:id="rId3"/>
  </sheets>
  <definedNames>
    <definedName name="_xlnm.Print_Area" localSheetId="1">データ①!$B$2:$H$60</definedName>
  </definedNames>
  <calcPr calcId="125725"/>
</workbook>
</file>

<file path=xl/calcChain.xml><?xml version="1.0" encoding="utf-8"?>
<calcChain xmlns="http://schemas.openxmlformats.org/spreadsheetml/2006/main">
  <c r="G56" i="1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E56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6"/>
  <c r="F9" i="3"/>
  <c r="F7" i="1"/>
  <c r="G9" i="3"/>
  <c r="F8" i="1"/>
  <c r="H9" i="3"/>
  <c r="F9" i="1"/>
  <c r="I9" i="3"/>
  <c r="F10" i="1"/>
  <c r="J9" i="3"/>
  <c r="F11" i="1"/>
  <c r="K9" i="3"/>
  <c r="F12" i="1"/>
  <c r="L9" i="3"/>
  <c r="F13" i="1"/>
  <c r="M9" i="3"/>
  <c r="F14" i="1"/>
  <c r="N9" i="3"/>
  <c r="F15" i="1"/>
  <c r="O9" i="3"/>
  <c r="F16" i="1"/>
  <c r="P9" i="3"/>
  <c r="F17" i="1"/>
  <c r="Q9" i="3"/>
  <c r="F18" i="1"/>
  <c r="R9" i="3"/>
  <c r="F19" i="1"/>
  <c r="S9" i="3"/>
  <c r="F20" i="1"/>
  <c r="T9" i="3"/>
  <c r="F21" i="1"/>
  <c r="U9" i="3"/>
  <c r="F22" i="1"/>
  <c r="V9" i="3"/>
  <c r="F23" i="1"/>
  <c r="W9" i="3"/>
  <c r="F24" i="1"/>
  <c r="X9" i="3"/>
  <c r="F25" i="1"/>
  <c r="Y9" i="3"/>
  <c r="F26" i="1"/>
  <c r="Z9" i="3"/>
  <c r="F27" i="1"/>
  <c r="AA9" i="3"/>
  <c r="F28" i="1"/>
  <c r="AB9" i="3"/>
  <c r="F29" i="1"/>
  <c r="AC9" i="3"/>
  <c r="F30" i="1"/>
  <c r="AD9" i="3"/>
  <c r="F31" i="1"/>
  <c r="AE9" i="3"/>
  <c r="F32" i="1"/>
  <c r="AF9" i="3"/>
  <c r="F33" i="1"/>
  <c r="AG9" i="3"/>
  <c r="F34" i="1"/>
  <c r="AH9" i="3"/>
  <c r="F35" i="1"/>
  <c r="AI9" i="3"/>
  <c r="F36" i="1"/>
  <c r="AJ9" i="3"/>
  <c r="F37" i="1"/>
  <c r="AK9" i="3"/>
  <c r="F38" i="1"/>
  <c r="AL9" i="3"/>
  <c r="F39" i="1"/>
  <c r="AM9" i="3"/>
  <c r="F40" i="1"/>
  <c r="AN9" i="3"/>
  <c r="F41" i="1"/>
  <c r="AO9" i="3"/>
  <c r="F42" i="1"/>
  <c r="AP9" i="3"/>
  <c r="F43" i="1"/>
  <c r="AQ9" i="3"/>
  <c r="F44" i="1"/>
  <c r="AR9" i="3"/>
  <c r="F45" i="1"/>
  <c r="AS9" i="3"/>
  <c r="F46" i="1"/>
  <c r="AT9" i="3"/>
  <c r="F47" i="1"/>
  <c r="AU9" i="3"/>
  <c r="F48" i="1"/>
  <c r="AV9" i="3"/>
  <c r="F49" i="1"/>
  <c r="AW9" i="3"/>
  <c r="F50" i="1"/>
  <c r="AX9" i="3"/>
  <c r="F51" i="1"/>
  <c r="AY9" i="3"/>
  <c r="F52" i="1"/>
  <c r="AZ9" i="3"/>
  <c r="F53" i="1"/>
  <c r="BA9" i="3"/>
  <c r="F54" i="1"/>
  <c r="BB9" i="3"/>
  <c r="F55" i="1"/>
  <c r="BC9" i="3"/>
  <c r="F56" i="1"/>
  <c r="E9" i="3"/>
  <c r="F6" i="1"/>
</calcChain>
</file>

<file path=xl/sharedStrings.xml><?xml version="1.0" encoding="utf-8"?>
<sst xmlns="http://schemas.openxmlformats.org/spreadsheetml/2006/main" count="16" uniqueCount="15">
  <si>
    <t>年</t>
    <phoneticPr fontId="3"/>
  </si>
  <si>
    <t>OPEC</t>
    <phoneticPr fontId="3"/>
  </si>
  <si>
    <t>非OPEC</t>
    <phoneticPr fontId="3"/>
  </si>
  <si>
    <t>OPECの割合（右軸）</t>
    <phoneticPr fontId="3"/>
  </si>
  <si>
    <t>世界</t>
    <phoneticPr fontId="3"/>
  </si>
  <si>
    <t xml:space="preserve">（注） 上図の非OPECにはロシア及び旧ソ連邦諸国を含む。 </t>
    <phoneticPr fontId="3"/>
  </si>
  <si>
    <t>Total World</t>
  </si>
  <si>
    <t xml:space="preserve">（注） 上図の非OPECにはロシア及び旧ソ連邦諸国を含む。 </t>
    <phoneticPr fontId="3"/>
  </si>
  <si>
    <t>OPEC</t>
    <phoneticPr fontId="3"/>
  </si>
  <si>
    <t>Non-OPEC £</t>
  </si>
  <si>
    <t>●Oil Production – Barrels</t>
    <phoneticPr fontId="3"/>
  </si>
  <si>
    <t>【第222-1-4】世界の原油生産動向（OPEC、非OPEC別）</t>
    <phoneticPr fontId="3"/>
  </si>
  <si>
    <t>出典：BP「Statistical Review of World Energy 2016」を基に作成</t>
    <rPh sb="47" eb="48">
      <t>モト</t>
    </rPh>
    <phoneticPr fontId="3"/>
  </si>
  <si>
    <t>（単位：万バレル/日）</t>
    <phoneticPr fontId="3"/>
  </si>
  <si>
    <r>
      <t>【第222-1-4</t>
    </r>
    <r>
      <rPr>
        <b/>
        <sz val="11"/>
        <color theme="5"/>
        <rFont val="ＭＳ Ｐゴシック"/>
        <family val="3"/>
        <charset val="128"/>
      </rPr>
      <t>】世界の原油生産動向（OPEC、非OPEC別）</t>
    </r>
    <phoneticPr fontId="3"/>
  </si>
</sst>
</file>

<file path=xl/styles.xml><?xml version="1.0" encoding="utf-8"?>
<styleSheet xmlns="http://schemas.openxmlformats.org/spreadsheetml/2006/main">
  <numFmts count="4">
    <numFmt numFmtId="176" formatCode="0.0_ "/>
    <numFmt numFmtId="177" formatCode="#,##0_ "/>
    <numFmt numFmtId="178" formatCode="0.000%"/>
    <numFmt numFmtId="179" formatCode="#,##0;&quot;▲ &quot;#,##0"/>
  </numFmts>
  <fonts count="12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Meiryo UI"/>
      <family val="3"/>
      <charset val="128"/>
    </font>
    <font>
      <sz val="9"/>
      <color indexed="8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9"/>
      <color rgb="FF0000FF"/>
      <name val="Meiryo UI"/>
      <family val="3"/>
      <charset val="128"/>
    </font>
    <font>
      <b/>
      <sz val="9"/>
      <color theme="5"/>
      <name val="Meiryo UI"/>
      <family val="3"/>
      <charset val="128"/>
    </font>
    <font>
      <b/>
      <sz val="11"/>
      <color theme="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Fill="1"/>
    <xf numFmtId="0" fontId="0" fillId="0" borderId="0" xfId="0" applyFill="1"/>
    <xf numFmtId="0" fontId="4" fillId="0" borderId="0" xfId="0" applyFont="1" applyFill="1"/>
    <xf numFmtId="0" fontId="0" fillId="0" borderId="0" xfId="0" quotePrefix="1" applyFont="1" applyFill="1" applyBorder="1" applyAlignment="1">
      <alignment horizontal="center"/>
    </xf>
    <xf numFmtId="0" fontId="0" fillId="0" borderId="0" xfId="0" applyFont="1" applyFill="1"/>
    <xf numFmtId="38" fontId="0" fillId="0" borderId="0" xfId="2" applyFont="1" applyFill="1"/>
    <xf numFmtId="0" fontId="0" fillId="0" borderId="0" xfId="0" applyFont="1" applyFill="1" applyBorder="1" applyAlignment="1">
      <alignment horizontal="center"/>
    </xf>
    <xf numFmtId="176" fontId="0" fillId="0" borderId="0" xfId="0" applyNumberFormat="1" applyFont="1" applyFill="1"/>
    <xf numFmtId="176" fontId="6" fillId="0" borderId="0" xfId="0" applyNumberFormat="1" applyFont="1" applyFill="1"/>
    <xf numFmtId="0" fontId="0" fillId="0" borderId="0" xfId="0" applyFont="1" applyFill="1" applyBorder="1"/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177" fontId="0" fillId="0" borderId="6" xfId="0" applyNumberFormat="1" applyFont="1" applyFill="1" applyBorder="1" applyAlignment="1">
      <alignment shrinkToFit="1"/>
    </xf>
    <xf numFmtId="177" fontId="0" fillId="0" borderId="7" xfId="0" applyNumberFormat="1" applyFont="1" applyFill="1" applyBorder="1" applyAlignment="1">
      <alignment shrinkToFit="1"/>
    </xf>
    <xf numFmtId="9" fontId="0" fillId="0" borderId="7" xfId="1" applyNumberFormat="1" applyFont="1" applyFill="1" applyBorder="1" applyAlignment="1">
      <alignment shrinkToFit="1"/>
    </xf>
    <xf numFmtId="177" fontId="0" fillId="0" borderId="8" xfId="0" applyNumberFormat="1" applyFont="1" applyFill="1" applyBorder="1" applyAlignment="1">
      <alignment shrinkToFit="1"/>
    </xf>
    <xf numFmtId="177" fontId="0" fillId="0" borderId="10" xfId="0" applyNumberFormat="1" applyFont="1" applyFill="1" applyBorder="1" applyAlignment="1">
      <alignment shrinkToFit="1"/>
    </xf>
    <xf numFmtId="177" fontId="0" fillId="0" borderId="11" xfId="0" applyNumberFormat="1" applyFont="1" applyFill="1" applyBorder="1" applyAlignment="1">
      <alignment shrinkToFit="1"/>
    </xf>
    <xf numFmtId="9" fontId="0" fillId="0" borderId="11" xfId="1" applyNumberFormat="1" applyFont="1" applyFill="1" applyBorder="1" applyAlignment="1">
      <alignment shrinkToFit="1"/>
    </xf>
    <xf numFmtId="177" fontId="0" fillId="0" borderId="12" xfId="0" applyNumberFormat="1" applyFont="1" applyFill="1" applyBorder="1" applyAlignment="1">
      <alignment shrinkToFit="1"/>
    </xf>
    <xf numFmtId="177" fontId="0" fillId="0" borderId="14" xfId="0" applyNumberFormat="1" applyFont="1" applyFill="1" applyBorder="1" applyAlignment="1">
      <alignment shrinkToFit="1"/>
    </xf>
    <xf numFmtId="177" fontId="0" fillId="0" borderId="15" xfId="0" applyNumberFormat="1" applyFont="1" applyFill="1" applyBorder="1" applyAlignment="1">
      <alignment shrinkToFit="1"/>
    </xf>
    <xf numFmtId="9" fontId="0" fillId="0" borderId="15" xfId="1" applyNumberFormat="1" applyFont="1" applyFill="1" applyBorder="1" applyAlignment="1">
      <alignment shrinkToFit="1"/>
    </xf>
    <xf numFmtId="177" fontId="0" fillId="0" borderId="16" xfId="0" applyNumberFormat="1" applyFont="1" applyFill="1" applyBorder="1" applyAlignment="1">
      <alignment shrinkToFit="1"/>
    </xf>
    <xf numFmtId="179" fontId="0" fillId="0" borderId="0" xfId="0" applyNumberFormat="1"/>
    <xf numFmtId="179" fontId="9" fillId="3" borderId="11" xfId="0" applyNumberFormat="1" applyFont="1" applyFill="1" applyBorder="1" applyAlignment="1">
      <alignment shrinkToFit="1"/>
    </xf>
    <xf numFmtId="179" fontId="9" fillId="3" borderId="12" xfId="0" applyNumberFormat="1" applyFont="1" applyFill="1" applyBorder="1" applyAlignment="1">
      <alignment shrinkToFit="1"/>
    </xf>
    <xf numFmtId="0" fontId="8" fillId="4" borderId="3" xfId="0" applyFont="1" applyFill="1" applyBorder="1" applyAlignment="1">
      <alignment horizontal="center" shrinkToFit="1"/>
    </xf>
    <xf numFmtId="0" fontId="8" fillId="4" borderId="4" xfId="0" applyFont="1" applyFill="1" applyBorder="1" applyAlignment="1">
      <alignment horizontal="center" shrinkToFit="1"/>
    </xf>
    <xf numFmtId="179" fontId="9" fillId="3" borderId="7" xfId="0" applyNumberFormat="1" applyFont="1" applyFill="1" applyBorder="1" applyAlignment="1">
      <alignment shrinkToFit="1"/>
    </xf>
    <xf numFmtId="179" fontId="9" fillId="3" borderId="8" xfId="0" applyNumberFormat="1" applyFont="1" applyFill="1" applyBorder="1" applyAlignment="1">
      <alignment shrinkToFit="1"/>
    </xf>
    <xf numFmtId="0" fontId="8" fillId="4" borderId="1" xfId="0" applyFont="1" applyFill="1" applyBorder="1" applyAlignment="1">
      <alignment shrinkToFit="1"/>
    </xf>
    <xf numFmtId="0" fontId="8" fillId="4" borderId="2" xfId="0" applyFont="1" applyFill="1" applyBorder="1" applyAlignment="1">
      <alignment horizontal="center" shrinkToFit="1"/>
    </xf>
    <xf numFmtId="0" fontId="8" fillId="2" borderId="5" xfId="0" applyFont="1" applyFill="1" applyBorder="1" applyAlignment="1">
      <alignment shrinkToFit="1"/>
    </xf>
    <xf numFmtId="179" fontId="9" fillId="3" borderId="6" xfId="0" applyNumberFormat="1" applyFont="1" applyFill="1" applyBorder="1" applyAlignment="1">
      <alignment shrinkToFit="1"/>
    </xf>
    <xf numFmtId="0" fontId="8" fillId="2" borderId="9" xfId="0" applyFont="1" applyFill="1" applyBorder="1" applyAlignment="1">
      <alignment shrinkToFit="1"/>
    </xf>
    <xf numFmtId="0" fontId="8" fillId="2" borderId="13" xfId="0" applyFont="1" applyFill="1" applyBorder="1" applyAlignment="1">
      <alignment shrinkToFit="1"/>
    </xf>
    <xf numFmtId="10" fontId="5" fillId="0" borderId="11" xfId="1" applyNumberFormat="1" applyFont="1" applyBorder="1" applyAlignment="1">
      <alignment shrinkToFit="1"/>
    </xf>
    <xf numFmtId="10" fontId="5" fillId="0" borderId="12" xfId="1" applyNumberFormat="1" applyFont="1" applyBorder="1" applyAlignment="1">
      <alignment shrinkToFit="1"/>
    </xf>
    <xf numFmtId="10" fontId="5" fillId="0" borderId="10" xfId="1" applyNumberFormat="1" applyFont="1" applyBorder="1" applyAlignment="1">
      <alignment shrinkToFit="1"/>
    </xf>
    <xf numFmtId="179" fontId="9" fillId="3" borderId="14" xfId="0" applyNumberFormat="1" applyFont="1" applyFill="1" applyBorder="1" applyAlignment="1">
      <alignment shrinkToFit="1"/>
    </xf>
    <xf numFmtId="179" fontId="9" fillId="3" borderId="15" xfId="0" applyNumberFormat="1" applyFont="1" applyFill="1" applyBorder="1" applyAlignment="1">
      <alignment shrinkToFit="1"/>
    </xf>
    <xf numFmtId="179" fontId="9" fillId="3" borderId="16" xfId="0" applyNumberFormat="1" applyFont="1" applyFill="1" applyBorder="1" applyAlignment="1">
      <alignment shrinkToFit="1"/>
    </xf>
    <xf numFmtId="178" fontId="0" fillId="0" borderId="0" xfId="1" applyNumberFormat="1" applyFont="1" applyFill="1"/>
    <xf numFmtId="179" fontId="9" fillId="3" borderId="10" xfId="0" applyNumberFormat="1" applyFont="1" applyFill="1" applyBorder="1" applyAlignment="1">
      <alignment shrinkToFit="1"/>
    </xf>
    <xf numFmtId="0" fontId="7" fillId="0" borderId="0" xfId="0" applyFont="1"/>
    <xf numFmtId="0" fontId="0" fillId="0" borderId="0" xfId="0" quotePrefix="1" applyFont="1" applyFill="1" applyBorder="1" applyAlignment="1">
      <alignment horizontal="center" shrinkToFit="1"/>
    </xf>
    <xf numFmtId="177" fontId="0" fillId="0" borderId="0" xfId="0" applyNumberFormat="1" applyFont="1" applyFill="1" applyBorder="1" applyAlignment="1">
      <alignment shrinkToFit="1"/>
    </xf>
    <xf numFmtId="9" fontId="0" fillId="0" borderId="0" xfId="1" applyNumberFormat="1" applyFont="1" applyFill="1" applyBorder="1" applyAlignment="1">
      <alignment shrinkToFit="1"/>
    </xf>
    <xf numFmtId="0" fontId="7" fillId="0" borderId="0" xfId="0" applyFont="1" applyFill="1" applyAlignment="1">
      <alignment vertical="top"/>
    </xf>
    <xf numFmtId="0" fontId="8" fillId="2" borderId="5" xfId="0" applyFont="1" applyFill="1" applyBorder="1" applyAlignment="1">
      <alignment horizontal="center" shrinkToFit="1"/>
    </xf>
    <xf numFmtId="0" fontId="8" fillId="2" borderId="9" xfId="0" applyFont="1" applyFill="1" applyBorder="1" applyAlignment="1">
      <alignment horizontal="center" shrinkToFit="1"/>
    </xf>
    <xf numFmtId="0" fontId="8" fillId="2" borderId="9" xfId="0" quotePrefix="1" applyFont="1" applyFill="1" applyBorder="1" applyAlignment="1">
      <alignment horizontal="center" shrinkToFit="1"/>
    </xf>
    <xf numFmtId="0" fontId="8" fillId="2" borderId="13" xfId="0" quotePrefix="1" applyFont="1" applyFill="1" applyBorder="1" applyAlignment="1">
      <alignment horizontal="center" shrinkToFit="1"/>
    </xf>
    <xf numFmtId="0" fontId="7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top"/>
    </xf>
  </cellXfs>
  <cellStyles count="3">
    <cellStyle name="パーセント" xfId="1" builtinId="5"/>
    <cellStyle name="桁区切り" xfId="2" builtinId="6"/>
    <cellStyle name="標準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5551330798479458E-2"/>
          <c:y val="8.5642317380352648E-2"/>
          <c:w val="0.88783269961977185"/>
          <c:h val="0.82619647355163761"/>
        </c:manualLayout>
      </c:layout>
      <c:barChart>
        <c:barDir val="col"/>
        <c:grouping val="stacked"/>
        <c:ser>
          <c:idx val="0"/>
          <c:order val="0"/>
          <c:tx>
            <c:strRef>
              <c:f>データ①!$D$5</c:f>
              <c:strCache>
                <c:ptCount val="1"/>
                <c:pt idx="0">
                  <c:v>OPEC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データ①!$C$6:$C$56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データ①!$D$6:$D$56</c:f>
              <c:numCache>
                <c:formatCode>#,##0_ </c:formatCode>
                <c:ptCount val="51"/>
                <c:pt idx="0">
                  <c:v>13.921674109589041</c:v>
                </c:pt>
                <c:pt idx="1">
                  <c:v>15.381396246575344</c:v>
                </c:pt>
                <c:pt idx="2">
                  <c:v>16.380936684931509</c:v>
                </c:pt>
                <c:pt idx="3">
                  <c:v>18.250098087431695</c:v>
                </c:pt>
                <c:pt idx="4">
                  <c:v>20.242806958904112</c:v>
                </c:pt>
                <c:pt idx="5">
                  <c:v>22.762118164383558</c:v>
                </c:pt>
                <c:pt idx="6">
                  <c:v>24.701708630136984</c:v>
                </c:pt>
                <c:pt idx="7">
                  <c:v>26.392941612021858</c:v>
                </c:pt>
                <c:pt idx="8">
                  <c:v>29.932445561643835</c:v>
                </c:pt>
                <c:pt idx="9">
                  <c:v>29.667294383561643</c:v>
                </c:pt>
                <c:pt idx="10">
                  <c:v>26.181004684931505</c:v>
                </c:pt>
                <c:pt idx="11">
                  <c:v>29.589705573770491</c:v>
                </c:pt>
                <c:pt idx="12">
                  <c:v>29.983209150684932</c:v>
                </c:pt>
                <c:pt idx="13">
                  <c:v>28.677103260273974</c:v>
                </c:pt>
                <c:pt idx="14">
                  <c:v>30.010517698630135</c:v>
                </c:pt>
                <c:pt idx="15">
                  <c:v>26.028086721311471</c:v>
                </c:pt>
                <c:pt idx="16">
                  <c:v>21.895294520547942</c:v>
                </c:pt>
                <c:pt idx="17">
                  <c:v>18.755571452054795</c:v>
                </c:pt>
                <c:pt idx="18">
                  <c:v>16.943147013698631</c:v>
                </c:pt>
                <c:pt idx="19">
                  <c:v>16.534864699453554</c:v>
                </c:pt>
                <c:pt idx="20">
                  <c:v>15.871127726027396</c:v>
                </c:pt>
                <c:pt idx="21">
                  <c:v>18.516622904109589</c:v>
                </c:pt>
                <c:pt idx="22">
                  <c:v>18.351213315068492</c:v>
                </c:pt>
                <c:pt idx="23">
                  <c:v>20.678421530054642</c:v>
                </c:pt>
                <c:pt idx="24">
                  <c:v>22.179833205479454</c:v>
                </c:pt>
                <c:pt idx="25">
                  <c:v>23.857072109589041</c:v>
                </c:pt>
                <c:pt idx="26">
                  <c:v>23.90378887671233</c:v>
                </c:pt>
                <c:pt idx="27">
                  <c:v>25.427686693989074</c:v>
                </c:pt>
                <c:pt idx="28">
                  <c:v>26.181491232876716</c:v>
                </c:pt>
                <c:pt idx="29">
                  <c:v>26.780238082191779</c:v>
                </c:pt>
                <c:pt idx="30">
                  <c:v>27.108538369158385</c:v>
                </c:pt>
                <c:pt idx="31">
                  <c:v>28.027845374188058</c:v>
                </c:pt>
                <c:pt idx="32">
                  <c:v>29.50550861203557</c:v>
                </c:pt>
                <c:pt idx="33">
                  <c:v>30.748001201284616</c:v>
                </c:pt>
                <c:pt idx="34">
                  <c:v>29.665065502654482</c:v>
                </c:pt>
                <c:pt idx="35">
                  <c:v>31.117692822646443</c:v>
                </c:pt>
                <c:pt idx="36">
                  <c:v>30.697398006658482</c:v>
                </c:pt>
                <c:pt idx="37">
                  <c:v>29.282299061981732</c:v>
                </c:pt>
                <c:pt idx="38">
                  <c:v>31.290741572420721</c:v>
                </c:pt>
                <c:pt idx="39">
                  <c:v>34.022902526379866</c:v>
                </c:pt>
                <c:pt idx="40">
                  <c:v>35.104468151843889</c:v>
                </c:pt>
                <c:pt idx="41">
                  <c:v>35.569560703691977</c:v>
                </c:pt>
                <c:pt idx="42">
                  <c:v>35.241441919011606</c:v>
                </c:pt>
                <c:pt idx="43">
                  <c:v>36.269421284841862</c:v>
                </c:pt>
                <c:pt idx="44">
                  <c:v>33.997761311209693</c:v>
                </c:pt>
                <c:pt idx="45">
                  <c:v>35.148811357012463</c:v>
                </c:pt>
                <c:pt idx="46">
                  <c:v>36.061089950223405</c:v>
                </c:pt>
                <c:pt idx="47">
                  <c:v>37.535952028335075</c:v>
                </c:pt>
                <c:pt idx="48">
                  <c:v>36.620537780571134</c:v>
                </c:pt>
                <c:pt idx="49">
                  <c:v>36.652274535642583</c:v>
                </c:pt>
                <c:pt idx="50">
                  <c:v>38.225537266642554</c:v>
                </c:pt>
              </c:numCache>
            </c:numRef>
          </c:val>
        </c:ser>
        <c:ser>
          <c:idx val="1"/>
          <c:order val="1"/>
          <c:tx>
            <c:strRef>
              <c:f>データ①!$E$5</c:f>
              <c:strCache>
                <c:ptCount val="1"/>
                <c:pt idx="0">
                  <c:v>非OPEC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cat>
            <c:numRef>
              <c:f>データ①!$C$6:$C$56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データ①!$E$6:$E$56</c:f>
              <c:numCache>
                <c:formatCode>#,##0_ </c:formatCode>
                <c:ptCount val="51"/>
                <c:pt idx="0">
                  <c:v>17.876915753424655</c:v>
                </c:pt>
                <c:pt idx="1">
                  <c:v>19.182076101369873</c:v>
                </c:pt>
                <c:pt idx="2">
                  <c:v>20.731845134246576</c:v>
                </c:pt>
                <c:pt idx="3">
                  <c:v>22.179769349726783</c:v>
                </c:pt>
                <c:pt idx="4">
                  <c:v>23.384079180821917</c:v>
                </c:pt>
                <c:pt idx="5">
                  <c:v>25.293926684931513</c:v>
                </c:pt>
                <c:pt idx="6">
                  <c:v>26.136777558904107</c:v>
                </c:pt>
                <c:pt idx="7">
                  <c:v>27.268538836065574</c:v>
                </c:pt>
                <c:pt idx="8">
                  <c:v>28.527126539726034</c:v>
                </c:pt>
                <c:pt idx="9">
                  <c:v>28.946319140170058</c:v>
                </c:pt>
                <c:pt idx="10">
                  <c:v>29.64122090401602</c:v>
                </c:pt>
                <c:pt idx="11">
                  <c:v>30.820160759978837</c:v>
                </c:pt>
                <c:pt idx="12">
                  <c:v>32.732578731539441</c:v>
                </c:pt>
                <c:pt idx="13">
                  <c:v>34.661281997009866</c:v>
                </c:pt>
                <c:pt idx="14">
                  <c:v>36.049677986370419</c:v>
                </c:pt>
                <c:pt idx="15">
                  <c:v>36.930426279351224</c:v>
                </c:pt>
                <c:pt idx="16">
                  <c:v>37.651342518668784</c:v>
                </c:pt>
                <c:pt idx="17">
                  <c:v>38.556391263721579</c:v>
                </c:pt>
                <c:pt idx="18">
                  <c:v>39.671859844562483</c:v>
                </c:pt>
                <c:pt idx="19">
                  <c:v>41.155409253735691</c:v>
                </c:pt>
                <c:pt idx="20">
                  <c:v>41.583602650265938</c:v>
                </c:pt>
                <c:pt idx="21">
                  <c:v>41.913681123268312</c:v>
                </c:pt>
                <c:pt idx="22">
                  <c:v>42.388951953097738</c:v>
                </c:pt>
                <c:pt idx="23">
                  <c:v>42.427579250198718</c:v>
                </c:pt>
                <c:pt idx="24">
                  <c:v>41.818036843059211</c:v>
                </c:pt>
                <c:pt idx="25">
                  <c:v>41.529181894633481</c:v>
                </c:pt>
                <c:pt idx="26">
                  <c:v>41.301177780393772</c:v>
                </c:pt>
                <c:pt idx="27">
                  <c:v>40.291388120640292</c:v>
                </c:pt>
                <c:pt idx="28">
                  <c:v>39.803523267068343</c:v>
                </c:pt>
                <c:pt idx="29">
                  <c:v>40.296869333729383</c:v>
                </c:pt>
                <c:pt idx="30">
                  <c:v>40.886471042567749</c:v>
                </c:pt>
                <c:pt idx="31">
                  <c:v>41.818555185865584</c:v>
                </c:pt>
                <c:pt idx="32">
                  <c:v>42.597079828149774</c:v>
                </c:pt>
                <c:pt idx="33">
                  <c:v>42.701625343135831</c:v>
                </c:pt>
                <c:pt idx="34">
                  <c:v>42.62599486341955</c:v>
                </c:pt>
                <c:pt idx="35">
                  <c:v>43.804363407918622</c:v>
                </c:pt>
                <c:pt idx="36">
                  <c:v>44.464539812771179</c:v>
                </c:pt>
                <c:pt idx="37">
                  <c:v>45.639609657286925</c:v>
                </c:pt>
                <c:pt idx="38">
                  <c:v>46.314358335600581</c:v>
                </c:pt>
                <c:pt idx="39">
                  <c:v>46.8926504436904</c:v>
                </c:pt>
                <c:pt idx="40">
                  <c:v>46.791911500553553</c:v>
                </c:pt>
                <c:pt idx="41">
                  <c:v>46.917879212599452</c:v>
                </c:pt>
                <c:pt idx="42">
                  <c:v>47.035726676190656</c:v>
                </c:pt>
                <c:pt idx="43">
                  <c:v>46.54877917135174</c:v>
                </c:pt>
                <c:pt idx="44">
                  <c:v>47.184031793444802</c:v>
                </c:pt>
                <c:pt idx="45">
                  <c:v>48.134317168289556</c:v>
                </c:pt>
                <c:pt idx="46">
                  <c:v>48.035464513809146</c:v>
                </c:pt>
                <c:pt idx="47">
                  <c:v>48.681773794241536</c:v>
                </c:pt>
                <c:pt idx="48">
                  <c:v>49.969976387774857</c:v>
                </c:pt>
                <c:pt idx="49">
                  <c:v>52.181919401093595</c:v>
                </c:pt>
                <c:pt idx="50">
                  <c:v>53.444764917034369</c:v>
                </c:pt>
              </c:numCache>
            </c:numRef>
          </c:val>
        </c:ser>
        <c:gapWidth val="44"/>
        <c:overlap val="100"/>
        <c:axId val="84748160"/>
        <c:axId val="84749696"/>
      </c:barChart>
      <c:lineChart>
        <c:grouping val="standard"/>
        <c:ser>
          <c:idx val="2"/>
          <c:order val="2"/>
          <c:tx>
            <c:strRef>
              <c:f>データ①!$F$5</c:f>
              <c:strCache>
                <c:ptCount val="1"/>
                <c:pt idx="0">
                  <c:v>OPECの割合（右軸）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データ①!$F$6:$F$56</c:f>
              <c:numCache>
                <c:formatCode>0%</c:formatCode>
                <c:ptCount val="51"/>
                <c:pt idx="0">
                  <c:v>0.43780790813563519</c:v>
                </c:pt>
                <c:pt idx="1">
                  <c:v>0.44501883641010287</c:v>
                </c:pt>
                <c:pt idx="2">
                  <c:v>0.44138261488301145</c:v>
                </c:pt>
                <c:pt idx="3">
                  <c:v>0.45140138329165796</c:v>
                </c:pt>
                <c:pt idx="4">
                  <c:v>0.46399843651622197</c:v>
                </c:pt>
                <c:pt idx="5">
                  <c:v>0.47365775181367181</c:v>
                </c:pt>
                <c:pt idx="6">
                  <c:v>0.48588599861696435</c:v>
                </c:pt>
                <c:pt idx="7">
                  <c:v>0.49184147346725954</c:v>
                </c:pt>
                <c:pt idx="8">
                  <c:v>0.51201958012522708</c:v>
                </c:pt>
                <c:pt idx="9">
                  <c:v>0.50615023712110552</c:v>
                </c:pt>
                <c:pt idx="10">
                  <c:v>0.469006823155313</c:v>
                </c:pt>
                <c:pt idx="11">
                  <c:v>0.4898157762888401</c:v>
                </c:pt>
                <c:pt idx="12">
                  <c:v>0.47808072198648283</c:v>
                </c:pt>
                <c:pt idx="13">
                  <c:v>0.45276025184074536</c:v>
                </c:pt>
                <c:pt idx="14">
                  <c:v>0.45429047533754491</c:v>
                </c:pt>
                <c:pt idx="15">
                  <c:v>0.41341647826144656</c:v>
                </c:pt>
                <c:pt idx="16">
                  <c:v>0.36769993418986791</c:v>
                </c:pt>
                <c:pt idx="17">
                  <c:v>0.32725404197144886</c:v>
                </c:pt>
                <c:pt idx="18">
                  <c:v>0.29926953918979055</c:v>
                </c:pt>
                <c:pt idx="19">
                  <c:v>0.2866144250393089</c:v>
                </c:pt>
                <c:pt idx="20">
                  <c:v>0.27623709348353431</c:v>
                </c:pt>
                <c:pt idx="21">
                  <c:v>0.30641287020036589</c:v>
                </c:pt>
                <c:pt idx="22">
                  <c:v>0.30212649626566485</c:v>
                </c:pt>
                <c:pt idx="23">
                  <c:v>0.32767757858813912</c:v>
                </c:pt>
                <c:pt idx="24">
                  <c:v>0.3465714279031058</c:v>
                </c:pt>
                <c:pt idx="25">
                  <c:v>0.36486372362069242</c:v>
                </c:pt>
                <c:pt idx="26">
                  <c:v>0.36659460317517495</c:v>
                </c:pt>
                <c:pt idx="27">
                  <c:v>0.38691486095493166</c:v>
                </c:pt>
                <c:pt idx="28">
                  <c:v>0.39677935105854256</c:v>
                </c:pt>
                <c:pt idx="29">
                  <c:v>0.39924557146057427</c:v>
                </c:pt>
                <c:pt idx="30">
                  <c:v>0.39868423585339419</c:v>
                </c:pt>
                <c:pt idx="31">
                  <c:v>0.40127830710603118</c:v>
                </c:pt>
                <c:pt idx="32">
                  <c:v>0.40921566410216548</c:v>
                </c:pt>
                <c:pt idx="33">
                  <c:v>0.41862705976713199</c:v>
                </c:pt>
                <c:pt idx="34">
                  <c:v>0.41035593270362658</c:v>
                </c:pt>
                <c:pt idx="35">
                  <c:v>0.4153342071510277</c:v>
                </c:pt>
                <c:pt idx="36">
                  <c:v>0.40841679841206918</c:v>
                </c:pt>
                <c:pt idx="37">
                  <c:v>0.39083760094396525</c:v>
                </c:pt>
                <c:pt idx="38">
                  <c:v>0.40320470702965366</c:v>
                </c:pt>
                <c:pt idx="39">
                  <c:v>0.42047420152914911</c:v>
                </c:pt>
                <c:pt idx="40">
                  <c:v>0.42864493278997168</c:v>
                </c:pt>
                <c:pt idx="41">
                  <c:v>0.43121183952112097</c:v>
                </c:pt>
                <c:pt idx="42">
                  <c:v>0.42832589551540057</c:v>
                </c:pt>
                <c:pt idx="43">
                  <c:v>0.43794022431127866</c:v>
                </c:pt>
                <c:pt idx="44">
                  <c:v>0.41878554305128374</c:v>
                </c:pt>
                <c:pt idx="45">
                  <c:v>0.42203999752883931</c:v>
                </c:pt>
                <c:pt idx="46">
                  <c:v>0.428805795672003</c:v>
                </c:pt>
                <c:pt idx="47">
                  <c:v>0.43536235350928343</c:v>
                </c:pt>
                <c:pt idx="48">
                  <c:v>0.42291627590263381</c:v>
                </c:pt>
                <c:pt idx="49">
                  <c:v>0.4125919638753599</c:v>
                </c:pt>
                <c:pt idx="50">
                  <c:v>0.41698932321670795</c:v>
                </c:pt>
              </c:numCache>
            </c:numRef>
          </c:val>
        </c:ser>
        <c:marker val="1"/>
        <c:axId val="84755584"/>
        <c:axId val="84757120"/>
      </c:lineChart>
      <c:catAx>
        <c:axId val="8474816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4749696"/>
        <c:crosses val="autoZero"/>
        <c:auto val="1"/>
        <c:lblAlgn val="ctr"/>
        <c:lblOffset val="100"/>
        <c:tickMarkSkip val="1"/>
      </c:catAx>
      <c:valAx>
        <c:axId val="84749696"/>
        <c:scaling>
          <c:orientation val="minMax"/>
        </c:scaling>
        <c:axPos val="l"/>
        <c:numFmt formatCode="#,##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4748160"/>
        <c:crosses val="autoZero"/>
        <c:crossBetween val="between"/>
      </c:valAx>
      <c:catAx>
        <c:axId val="84755584"/>
        <c:scaling>
          <c:orientation val="minMax"/>
        </c:scaling>
        <c:delete val="1"/>
        <c:axPos val="b"/>
        <c:tickLblPos val="none"/>
        <c:crossAx val="84757120"/>
        <c:crosses val="autoZero"/>
        <c:auto val="1"/>
        <c:lblAlgn val="ctr"/>
        <c:lblOffset val="100"/>
      </c:catAx>
      <c:valAx>
        <c:axId val="84757120"/>
        <c:scaling>
          <c:orientation val="minMax"/>
        </c:scaling>
        <c:axPos val="r"/>
        <c:numFmt formatCode="0%" sourceLinked="1"/>
        <c:tickLblPos val="nextTo"/>
        <c:crossAx val="8475558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2509497753458855"/>
          <c:y val="3.0226700251889171E-2"/>
          <c:w val="0.37695137684060737"/>
          <c:h val="0.21998320738874894"/>
        </c:manualLayout>
      </c:layout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4</xdr:row>
      <xdr:rowOff>85725</xdr:rowOff>
    </xdr:from>
    <xdr:to>
      <xdr:col>9</xdr:col>
      <xdr:colOff>457200</xdr:colOff>
      <xdr:row>26</xdr:row>
      <xdr:rowOff>95250</xdr:rowOff>
    </xdr:to>
    <xdr:grpSp>
      <xdr:nvGrpSpPr>
        <xdr:cNvPr id="7257" name="グループ化 3"/>
        <xdr:cNvGrpSpPr>
          <a:grpSpLocks/>
        </xdr:cNvGrpSpPr>
      </xdr:nvGrpSpPr>
      <xdr:grpSpPr bwMode="auto">
        <a:xfrm>
          <a:off x="190500" y="400050"/>
          <a:ext cx="4686300" cy="3781425"/>
          <a:chOff x="76200" y="257175"/>
          <a:chExt cx="5219700" cy="3781425"/>
        </a:xfrm>
      </xdr:grpSpPr>
      <xdr:graphicFrame macro="">
        <xdr:nvGraphicFramePr>
          <xdr:cNvPr id="7259" name="Chart 1028"/>
          <xdr:cNvGraphicFramePr>
            <a:graphicFrameLocks/>
          </xdr:cNvGraphicFramePr>
        </xdr:nvGraphicFramePr>
        <xdr:xfrm>
          <a:off x="76200" y="257175"/>
          <a:ext cx="5010150" cy="37814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テキスト ボックス 2"/>
          <xdr:cNvSpPr txBox="1"/>
        </xdr:nvSpPr>
        <xdr:spPr>
          <a:xfrm>
            <a:off x="4744224" y="3733800"/>
            <a:ext cx="551676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（年）</a:t>
            </a:r>
            <a:endParaRPr kumimoji="1" lang="en-US" altLang="ja-JP" sz="1100"/>
          </a:p>
        </xdr:txBody>
      </xdr:sp>
    </xdr:grpSp>
    <xdr:clientData/>
  </xdr:twoCellAnchor>
  <xdr:twoCellAnchor>
    <xdr:from>
      <xdr:col>2</xdr:col>
      <xdr:colOff>161925</xdr:colOff>
      <xdr:row>4</xdr:row>
      <xdr:rowOff>95250</xdr:rowOff>
    </xdr:from>
    <xdr:to>
      <xdr:col>4</xdr:col>
      <xdr:colOff>123824</xdr:colOff>
      <xdr:row>6</xdr:row>
      <xdr:rowOff>66675</xdr:rowOff>
    </xdr:to>
    <xdr:sp macro="" textlink="">
      <xdr:nvSpPr>
        <xdr:cNvPr id="6" name="テキスト ボックス 5"/>
        <xdr:cNvSpPr txBox="1"/>
      </xdr:nvSpPr>
      <xdr:spPr>
        <a:xfrm>
          <a:off x="276225" y="409575"/>
          <a:ext cx="119062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ja-JP" altLang="ja-JP" sz="1100" b="0" i="0" baseline="0">
              <a:solidFill>
                <a:schemeClr val="dk1"/>
              </a:solidFill>
              <a:latin typeface="ＭＳ Ｐゴシック" pitchFamily="50" charset="-128"/>
              <a:ea typeface="ＭＳ Ｐゴシック" pitchFamily="50" charset="-128"/>
              <a:cs typeface="+mn-cs"/>
            </a:rPr>
            <a:t>（</a:t>
          </a:r>
          <a:r>
            <a:rPr lang="en-US" altLang="ja-JP" sz="1100" b="0" i="0" baseline="0">
              <a:solidFill>
                <a:schemeClr val="dk1"/>
              </a:solidFill>
              <a:latin typeface="ＭＳ Ｐゴシック" pitchFamily="50" charset="-128"/>
              <a:ea typeface="ＭＳ Ｐゴシック" pitchFamily="50" charset="-128"/>
              <a:cs typeface="+mn-cs"/>
            </a:rPr>
            <a:t>100</a:t>
          </a:r>
          <a:r>
            <a:rPr lang="ja-JP" altLang="ja-JP" sz="1100" b="0" i="0" baseline="0">
              <a:solidFill>
                <a:schemeClr val="dk1"/>
              </a:solidFill>
              <a:latin typeface="ＭＳ Ｐゴシック" pitchFamily="50" charset="-128"/>
              <a:ea typeface="ＭＳ Ｐゴシック" pitchFamily="50" charset="-128"/>
              <a:cs typeface="+mn-cs"/>
            </a:rPr>
            <a:t>万</a:t>
          </a:r>
          <a:r>
            <a:rPr lang="ja-JP" altLang="en-US" sz="1100" b="0" i="0" baseline="0">
              <a:solidFill>
                <a:schemeClr val="dk1"/>
              </a:solidFill>
              <a:latin typeface="ＭＳ Ｐゴシック" pitchFamily="50" charset="-128"/>
              <a:ea typeface="ＭＳ Ｐゴシック" pitchFamily="50" charset="-128"/>
              <a:cs typeface="+mn-cs"/>
            </a:rPr>
            <a:t>ﾊﾞﾚﾙ</a:t>
          </a:r>
          <a:r>
            <a:rPr lang="en-US" altLang="ja-JP" sz="1100" b="0" i="0" baseline="0">
              <a:solidFill>
                <a:schemeClr val="dk1"/>
              </a:solidFill>
              <a:latin typeface="ＭＳ Ｐゴシック" pitchFamily="50" charset="-128"/>
              <a:ea typeface="ＭＳ Ｐゴシック" pitchFamily="50" charset="-128"/>
              <a:cs typeface="+mn-cs"/>
            </a:rPr>
            <a:t>/</a:t>
          </a:r>
          <a:r>
            <a:rPr lang="ja-JP" altLang="ja-JP" sz="1100" b="0" i="0" baseline="0">
              <a:solidFill>
                <a:schemeClr val="dk1"/>
              </a:solidFill>
              <a:latin typeface="ＭＳ Ｐゴシック" pitchFamily="50" charset="-128"/>
              <a:ea typeface="ＭＳ Ｐゴシック" pitchFamily="50" charset="-128"/>
              <a:cs typeface="+mn-cs"/>
            </a:rPr>
            <a:t>日</a:t>
          </a:r>
          <a:r>
            <a:rPr lang="en-US" altLang="ja-JP" sz="1100" b="0" i="0" baseline="0">
              <a:solidFill>
                <a:schemeClr val="dk1"/>
              </a:solidFill>
              <a:latin typeface="ＭＳ Ｐゴシック" pitchFamily="50" charset="-128"/>
              <a:ea typeface="ＭＳ Ｐゴシック" pitchFamily="50" charset="-128"/>
              <a:cs typeface="+mn-cs"/>
            </a:rPr>
            <a:t>)</a:t>
          </a:r>
          <a:endParaRPr kumimoji="1" lang="ja-JP" altLang="en-US" sz="11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C1:C31"/>
  <sheetViews>
    <sheetView showGridLines="0" tabSelected="1" zoomScaleNormal="100" zoomScaleSheetLayoutView="100" workbookViewId="0">
      <selection activeCell="I31" sqref="I31"/>
    </sheetView>
  </sheetViews>
  <sheetFormatPr defaultColWidth="10.7109375" defaultRowHeight="13.5"/>
  <cols>
    <col min="1" max="2" width="0.85546875" style="1" customWidth="1"/>
    <col min="3" max="3" width="9.140625" style="1" customWidth="1"/>
    <col min="4" max="6" width="9.28515625" style="1" customWidth="1"/>
    <col min="7" max="7" width="9.140625" style="1" customWidth="1"/>
    <col min="8" max="8" width="9.28515625" style="1" customWidth="1"/>
    <col min="9" max="10" width="9.140625" style="1" customWidth="1"/>
    <col min="11" max="12" width="0.85546875" style="1" customWidth="1"/>
    <col min="13" max="16384" width="10.7109375" style="1"/>
  </cols>
  <sheetData>
    <row r="1" spans="3:3" ht="4.5" customHeight="1"/>
    <row r="2" spans="3:3" ht="4.5" customHeight="1"/>
    <row r="3" spans="3:3">
      <c r="C3" s="58" t="s">
        <v>14</v>
      </c>
    </row>
    <row r="4" spans="3:3" ht="2.25" customHeight="1"/>
    <row r="5" spans="3:3" ht="13.5" customHeight="1"/>
    <row r="27" spans="3:3" ht="14.25">
      <c r="C27" s="2"/>
    </row>
    <row r="28" spans="3:3" ht="4.5" customHeight="1"/>
    <row r="29" spans="3:3" ht="4.5" customHeight="1"/>
    <row r="30" spans="3:3">
      <c r="C30" s="3" t="s">
        <v>5</v>
      </c>
    </row>
    <row r="31" spans="3:3">
      <c r="C31" s="3" t="s">
        <v>12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BA60"/>
  <sheetViews>
    <sheetView showGridLines="0" view="pageBreakPreview" zoomScaleNormal="100" zoomScaleSheetLayoutView="100" workbookViewId="0">
      <selection activeCell="L9" sqref="L9"/>
    </sheetView>
  </sheetViews>
  <sheetFormatPr defaultRowHeight="12"/>
  <cols>
    <col min="1" max="2" width="0.85546875" style="5" customWidth="1"/>
    <col min="3" max="7" width="12.7109375" style="5" customWidth="1"/>
    <col min="8" max="9" width="0.85546875" style="5" customWidth="1"/>
    <col min="10" max="16384" width="9.140625" style="5"/>
  </cols>
  <sheetData>
    <row r="1" spans="2:53" ht="4.5" customHeight="1"/>
    <row r="2" spans="2:53" ht="4.5" customHeight="1"/>
    <row r="3" spans="2:53" ht="12" customHeight="1">
      <c r="C3" s="52" t="s">
        <v>11</v>
      </c>
      <c r="G3" s="57" t="s">
        <v>13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</row>
    <row r="4" spans="2:53" ht="2.25" customHeight="1"/>
    <row r="5" spans="2:53" ht="12" customHeight="1">
      <c r="C5" s="11" t="s">
        <v>0</v>
      </c>
      <c r="D5" s="12" t="s">
        <v>1</v>
      </c>
      <c r="E5" s="13" t="s">
        <v>2</v>
      </c>
      <c r="F5" s="13" t="s">
        <v>3</v>
      </c>
      <c r="G5" s="14" t="s">
        <v>4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</row>
    <row r="6" spans="2:53" ht="12" customHeight="1">
      <c r="B6" s="7"/>
      <c r="C6" s="53">
        <v>1965</v>
      </c>
      <c r="D6" s="15">
        <f>データ②!E$7/1000</f>
        <v>13.921674109589041</v>
      </c>
      <c r="E6" s="16">
        <f>データ②!E$8/1000</f>
        <v>17.876915753424655</v>
      </c>
      <c r="F6" s="17">
        <f>データ②!E$9</f>
        <v>0.43780790813563519</v>
      </c>
      <c r="G6" s="18">
        <f>データ②!E$10/1000</f>
        <v>31.798589863013699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</row>
    <row r="7" spans="2:53" ht="12" customHeight="1">
      <c r="B7" s="7"/>
      <c r="C7" s="54"/>
      <c r="D7" s="19">
        <f>データ②!F$7/1000</f>
        <v>15.381396246575344</v>
      </c>
      <c r="E7" s="20">
        <f>データ②!F$8/1000</f>
        <v>19.182076101369873</v>
      </c>
      <c r="F7" s="21">
        <f>データ②!F$9</f>
        <v>0.44501883641010287</v>
      </c>
      <c r="G7" s="22">
        <f>データ②!F$10/1000</f>
        <v>34.563472347945208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</row>
    <row r="8" spans="2:53" ht="12" customHeight="1">
      <c r="B8" s="7"/>
      <c r="C8" s="54"/>
      <c r="D8" s="19">
        <f>データ②!G$7/1000</f>
        <v>16.380936684931509</v>
      </c>
      <c r="E8" s="20">
        <f>データ②!G$8/1000</f>
        <v>20.731845134246576</v>
      </c>
      <c r="F8" s="21">
        <f>データ②!G$9</f>
        <v>0.44138261488301145</v>
      </c>
      <c r="G8" s="22">
        <f>データ②!G$10/1000</f>
        <v>37.112781819178082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</row>
    <row r="9" spans="2:53" ht="12" customHeight="1">
      <c r="B9" s="7"/>
      <c r="C9" s="54"/>
      <c r="D9" s="19">
        <f>データ②!H$7/1000</f>
        <v>18.250098087431695</v>
      </c>
      <c r="E9" s="20">
        <f>データ②!H$8/1000</f>
        <v>22.179769349726783</v>
      </c>
      <c r="F9" s="21">
        <f>データ②!H$9</f>
        <v>0.45140138329165796</v>
      </c>
      <c r="G9" s="22">
        <f>データ②!H$10/1000</f>
        <v>40.429867437158478</v>
      </c>
    </row>
    <row r="10" spans="2:53" ht="12" customHeight="1">
      <c r="B10" s="7"/>
      <c r="C10" s="54"/>
      <c r="D10" s="19">
        <f>データ②!I$7/1000</f>
        <v>20.242806958904112</v>
      </c>
      <c r="E10" s="20">
        <f>データ②!I$8/1000</f>
        <v>23.384079180821917</v>
      </c>
      <c r="F10" s="21">
        <f>データ②!I$9</f>
        <v>0.46399843651622197</v>
      </c>
      <c r="G10" s="22">
        <f>データ②!I$10/1000</f>
        <v>43.626886139726025</v>
      </c>
    </row>
    <row r="11" spans="2:53" ht="12" customHeight="1">
      <c r="B11" s="7"/>
      <c r="C11" s="54">
        <v>1970</v>
      </c>
      <c r="D11" s="19">
        <f>データ②!J$7/1000</f>
        <v>22.762118164383558</v>
      </c>
      <c r="E11" s="20">
        <f>データ②!J$8/1000</f>
        <v>25.293926684931513</v>
      </c>
      <c r="F11" s="21">
        <f>データ②!J$9</f>
        <v>0.47365775181367181</v>
      </c>
      <c r="G11" s="22">
        <f>データ②!J$10/1000</f>
        <v>48.056044849315072</v>
      </c>
    </row>
    <row r="12" spans="2:53" ht="12" customHeight="1">
      <c r="B12" s="7"/>
      <c r="C12" s="54"/>
      <c r="D12" s="19">
        <f>データ②!K$7/1000</f>
        <v>24.701708630136984</v>
      </c>
      <c r="E12" s="20">
        <f>データ②!K$8/1000</f>
        <v>26.136777558904107</v>
      </c>
      <c r="F12" s="21">
        <f>データ②!K$9</f>
        <v>0.48588599861696435</v>
      </c>
      <c r="G12" s="22">
        <f>データ②!K$10/1000</f>
        <v>50.838486189041099</v>
      </c>
    </row>
    <row r="13" spans="2:53" ht="12" customHeight="1">
      <c r="B13" s="7"/>
      <c r="C13" s="54"/>
      <c r="D13" s="19">
        <f>データ②!L$7/1000</f>
        <v>26.392941612021858</v>
      </c>
      <c r="E13" s="20">
        <f>データ②!L$8/1000</f>
        <v>27.268538836065574</v>
      </c>
      <c r="F13" s="21">
        <f>データ②!L$9</f>
        <v>0.49184147346725954</v>
      </c>
      <c r="G13" s="22">
        <f>データ②!L$10/1000</f>
        <v>53.661480448087431</v>
      </c>
    </row>
    <row r="14" spans="2:53" ht="12" customHeight="1">
      <c r="B14" s="7"/>
      <c r="C14" s="54"/>
      <c r="D14" s="19">
        <f>データ②!M$7/1000</f>
        <v>29.932445561643835</v>
      </c>
      <c r="E14" s="20">
        <f>データ②!M$8/1000</f>
        <v>28.527126539726034</v>
      </c>
      <c r="F14" s="21">
        <f>データ②!M$9</f>
        <v>0.51201958012522708</v>
      </c>
      <c r="G14" s="22">
        <f>データ②!M$10/1000</f>
        <v>58.459572101369858</v>
      </c>
    </row>
    <row r="15" spans="2:53" ht="12" customHeight="1">
      <c r="B15" s="7"/>
      <c r="C15" s="54"/>
      <c r="D15" s="19">
        <f>データ②!N$7/1000</f>
        <v>29.667294383561643</v>
      </c>
      <c r="E15" s="20">
        <f>データ②!N$8/1000</f>
        <v>28.946319140170058</v>
      </c>
      <c r="F15" s="21">
        <f>データ②!N$9</f>
        <v>0.50615023712110552</v>
      </c>
      <c r="G15" s="22">
        <f>データ②!N$10/1000</f>
        <v>58.613613523731708</v>
      </c>
    </row>
    <row r="16" spans="2:53">
      <c r="B16" s="7"/>
      <c r="C16" s="54">
        <v>1975</v>
      </c>
      <c r="D16" s="19">
        <f>データ②!O$7/1000</f>
        <v>26.181004684931505</v>
      </c>
      <c r="E16" s="20">
        <f>データ②!O$8/1000</f>
        <v>29.64122090401602</v>
      </c>
      <c r="F16" s="21">
        <f>データ②!O$9</f>
        <v>0.469006823155313</v>
      </c>
      <c r="G16" s="22">
        <f>データ②!O$10/1000</f>
        <v>55.822225588947532</v>
      </c>
    </row>
    <row r="17" spans="2:7">
      <c r="B17" s="7"/>
      <c r="C17" s="54"/>
      <c r="D17" s="19">
        <f>データ②!P$7/1000</f>
        <v>29.589705573770491</v>
      </c>
      <c r="E17" s="20">
        <f>データ②!P$8/1000</f>
        <v>30.820160759978837</v>
      </c>
      <c r="F17" s="21">
        <f>データ②!P$9</f>
        <v>0.4898157762888401</v>
      </c>
      <c r="G17" s="22">
        <f>データ②!P$10/1000</f>
        <v>60.409866333749321</v>
      </c>
    </row>
    <row r="18" spans="2:7">
      <c r="B18" s="7"/>
      <c r="C18" s="54"/>
      <c r="D18" s="19">
        <f>データ②!Q$7/1000</f>
        <v>29.983209150684932</v>
      </c>
      <c r="E18" s="20">
        <f>データ②!Q$8/1000</f>
        <v>32.732578731539441</v>
      </c>
      <c r="F18" s="21">
        <f>データ②!Q$9</f>
        <v>0.47808072198648283</v>
      </c>
      <c r="G18" s="22">
        <f>データ②!Q$10/1000</f>
        <v>62.715787882224362</v>
      </c>
    </row>
    <row r="19" spans="2:7">
      <c r="B19" s="7"/>
      <c r="C19" s="54"/>
      <c r="D19" s="19">
        <f>データ②!R$7/1000</f>
        <v>28.677103260273974</v>
      </c>
      <c r="E19" s="20">
        <f>データ②!R$8/1000</f>
        <v>34.661281997009866</v>
      </c>
      <c r="F19" s="21">
        <f>データ②!R$9</f>
        <v>0.45276025184074536</v>
      </c>
      <c r="G19" s="22">
        <f>データ②!R$10/1000</f>
        <v>63.338385257283818</v>
      </c>
    </row>
    <row r="20" spans="2:7">
      <c r="B20" s="7"/>
      <c r="C20" s="54"/>
      <c r="D20" s="19">
        <f>データ②!S$7/1000</f>
        <v>30.010517698630135</v>
      </c>
      <c r="E20" s="20">
        <f>データ②!S$8/1000</f>
        <v>36.049677986370419</v>
      </c>
      <c r="F20" s="21">
        <f>データ②!S$9</f>
        <v>0.45429047533754491</v>
      </c>
      <c r="G20" s="22">
        <f>データ②!S$10/1000</f>
        <v>66.060195685000551</v>
      </c>
    </row>
    <row r="21" spans="2:7">
      <c r="B21" s="7"/>
      <c r="C21" s="54">
        <v>1980</v>
      </c>
      <c r="D21" s="19">
        <f>データ②!T$7/1000</f>
        <v>26.028086721311471</v>
      </c>
      <c r="E21" s="20">
        <f>データ②!T$8/1000</f>
        <v>36.930426279351224</v>
      </c>
      <c r="F21" s="21">
        <f>データ②!T$9</f>
        <v>0.41341647826144656</v>
      </c>
      <c r="G21" s="22">
        <f>データ②!T$10/1000</f>
        <v>62.958513000662698</v>
      </c>
    </row>
    <row r="22" spans="2:7">
      <c r="B22" s="7"/>
      <c r="C22" s="54"/>
      <c r="D22" s="19">
        <f>データ②!U$7/1000</f>
        <v>21.895294520547942</v>
      </c>
      <c r="E22" s="20">
        <f>データ②!U$8/1000</f>
        <v>37.651342518668784</v>
      </c>
      <c r="F22" s="21">
        <f>データ②!U$9</f>
        <v>0.36769993418986791</v>
      </c>
      <c r="G22" s="22">
        <f>データ②!U$10/1000</f>
        <v>59.546637039216719</v>
      </c>
    </row>
    <row r="23" spans="2:7">
      <c r="B23" s="7"/>
      <c r="C23" s="54"/>
      <c r="D23" s="19">
        <f>データ②!V$7/1000</f>
        <v>18.755571452054795</v>
      </c>
      <c r="E23" s="20">
        <f>データ②!V$8/1000</f>
        <v>38.556391263721579</v>
      </c>
      <c r="F23" s="21">
        <f>データ②!V$9</f>
        <v>0.32725404197144886</v>
      </c>
      <c r="G23" s="22">
        <f>データ②!V$10/1000</f>
        <v>57.311962715776382</v>
      </c>
    </row>
    <row r="24" spans="2:7">
      <c r="B24" s="7"/>
      <c r="C24" s="54"/>
      <c r="D24" s="19">
        <f>データ②!W$7/1000</f>
        <v>16.943147013698631</v>
      </c>
      <c r="E24" s="20">
        <f>データ②!W$8/1000</f>
        <v>39.671859844562483</v>
      </c>
      <c r="F24" s="21">
        <f>データ②!W$9</f>
        <v>0.29926953918979055</v>
      </c>
      <c r="G24" s="22">
        <f>データ②!W$10/1000</f>
        <v>56.615006858261104</v>
      </c>
    </row>
    <row r="25" spans="2:7">
      <c r="B25" s="7"/>
      <c r="C25" s="54"/>
      <c r="D25" s="19">
        <f>データ②!X$7/1000</f>
        <v>16.534864699453554</v>
      </c>
      <c r="E25" s="20">
        <f>データ②!X$8/1000</f>
        <v>41.155409253735691</v>
      </c>
      <c r="F25" s="21">
        <f>データ②!X$9</f>
        <v>0.2866144250393089</v>
      </c>
      <c r="G25" s="22">
        <f>データ②!X$10/1000</f>
        <v>57.690273953189234</v>
      </c>
    </row>
    <row r="26" spans="2:7">
      <c r="B26" s="7"/>
      <c r="C26" s="54">
        <v>1985</v>
      </c>
      <c r="D26" s="19">
        <f>データ②!Y$7/1000</f>
        <v>15.871127726027396</v>
      </c>
      <c r="E26" s="20">
        <f>データ②!Y$8/1000</f>
        <v>41.583602650265938</v>
      </c>
      <c r="F26" s="21">
        <f>データ②!Y$9</f>
        <v>0.27623709348353431</v>
      </c>
      <c r="G26" s="22">
        <f>データ②!Y$10/1000</f>
        <v>57.45473037629332</v>
      </c>
    </row>
    <row r="27" spans="2:7">
      <c r="B27" s="7"/>
      <c r="C27" s="54"/>
      <c r="D27" s="19">
        <f>データ②!Z$7/1000</f>
        <v>18.516622904109589</v>
      </c>
      <c r="E27" s="20">
        <f>データ②!Z$8/1000</f>
        <v>41.913681123268312</v>
      </c>
      <c r="F27" s="21">
        <f>データ②!Z$9</f>
        <v>0.30641287020036589</v>
      </c>
      <c r="G27" s="22">
        <f>データ②!Z$10/1000</f>
        <v>60.4303040273779</v>
      </c>
    </row>
    <row r="28" spans="2:7">
      <c r="B28" s="7"/>
      <c r="C28" s="54"/>
      <c r="D28" s="19">
        <f>データ②!AA$7/1000</f>
        <v>18.351213315068492</v>
      </c>
      <c r="E28" s="20">
        <f>データ②!AA$8/1000</f>
        <v>42.388951953097738</v>
      </c>
      <c r="F28" s="21">
        <f>データ②!AA$9</f>
        <v>0.30212649626566485</v>
      </c>
      <c r="G28" s="22">
        <f>データ②!AA$10/1000</f>
        <v>60.740165268166244</v>
      </c>
    </row>
    <row r="29" spans="2:7">
      <c r="B29" s="7"/>
      <c r="C29" s="54"/>
      <c r="D29" s="19">
        <f>データ②!AB$7/1000</f>
        <v>20.678421530054642</v>
      </c>
      <c r="E29" s="20">
        <f>データ②!AB$8/1000</f>
        <v>42.427579250198718</v>
      </c>
      <c r="F29" s="21">
        <f>データ②!AB$9</f>
        <v>0.32767757858813912</v>
      </c>
      <c r="G29" s="22">
        <f>データ②!AB$10/1000</f>
        <v>63.106000780253375</v>
      </c>
    </row>
    <row r="30" spans="2:7">
      <c r="B30" s="7"/>
      <c r="C30" s="54"/>
      <c r="D30" s="19">
        <f>データ②!AC$7/1000</f>
        <v>22.179833205479454</v>
      </c>
      <c r="E30" s="20">
        <f>データ②!AC$8/1000</f>
        <v>41.818036843059211</v>
      </c>
      <c r="F30" s="21">
        <f>データ②!AC$9</f>
        <v>0.3465714279031058</v>
      </c>
      <c r="G30" s="22">
        <f>データ②!AC$10/1000</f>
        <v>63.997870048538672</v>
      </c>
    </row>
    <row r="31" spans="2:7">
      <c r="B31" s="7"/>
      <c r="C31" s="54">
        <v>1990</v>
      </c>
      <c r="D31" s="19">
        <f>データ②!AD$7/1000</f>
        <v>23.857072109589041</v>
      </c>
      <c r="E31" s="20">
        <f>データ②!AD$8/1000</f>
        <v>41.529181894633481</v>
      </c>
      <c r="F31" s="21">
        <f>データ②!AD$9</f>
        <v>0.36486372362069242</v>
      </c>
      <c r="G31" s="22">
        <f>データ②!AD$10/1000</f>
        <v>65.386254004222522</v>
      </c>
    </row>
    <row r="32" spans="2:7">
      <c r="B32" s="7"/>
      <c r="C32" s="54"/>
      <c r="D32" s="19">
        <f>データ②!AE$7/1000</f>
        <v>23.90378887671233</v>
      </c>
      <c r="E32" s="20">
        <f>データ②!AE$8/1000</f>
        <v>41.301177780393772</v>
      </c>
      <c r="F32" s="21">
        <f>データ②!AE$9</f>
        <v>0.36659460317517495</v>
      </c>
      <c r="G32" s="22">
        <f>データ②!AE$10/1000</f>
        <v>65.204966657106112</v>
      </c>
    </row>
    <row r="33" spans="2:8">
      <c r="B33" s="7"/>
      <c r="C33" s="54"/>
      <c r="D33" s="19">
        <f>データ②!AF$7/1000</f>
        <v>25.427686693989074</v>
      </c>
      <c r="E33" s="20">
        <f>データ②!AF$8/1000</f>
        <v>40.291388120640292</v>
      </c>
      <c r="F33" s="21">
        <f>データ②!AF$9</f>
        <v>0.38691486095493166</v>
      </c>
      <c r="G33" s="22">
        <f>データ②!AF$10/1000</f>
        <v>65.71907481462938</v>
      </c>
    </row>
    <row r="34" spans="2:8">
      <c r="B34" s="7"/>
      <c r="C34" s="54"/>
      <c r="D34" s="19">
        <f>データ②!AG$7/1000</f>
        <v>26.181491232876716</v>
      </c>
      <c r="E34" s="20">
        <f>データ②!AG$8/1000</f>
        <v>39.803523267068343</v>
      </c>
      <c r="F34" s="21">
        <f>データ②!AG$9</f>
        <v>0.39677935105854256</v>
      </c>
      <c r="G34" s="22">
        <f>データ②!AG$10/1000</f>
        <v>65.985014499945038</v>
      </c>
    </row>
    <row r="35" spans="2:8">
      <c r="B35" s="7"/>
      <c r="C35" s="54"/>
      <c r="D35" s="19">
        <f>データ②!AH$7/1000</f>
        <v>26.780238082191779</v>
      </c>
      <c r="E35" s="20">
        <f>データ②!AH$8/1000</f>
        <v>40.296869333729383</v>
      </c>
      <c r="F35" s="21">
        <f>データ②!AH$9</f>
        <v>0.39924557146057427</v>
      </c>
      <c r="G35" s="22">
        <f>データ②!AH$10/1000</f>
        <v>67.077107415921191</v>
      </c>
      <c r="H35" s="8"/>
    </row>
    <row r="36" spans="2:8">
      <c r="B36" s="7"/>
      <c r="C36" s="54">
        <v>1995</v>
      </c>
      <c r="D36" s="19">
        <f>データ②!AI$7/1000</f>
        <v>27.108538369158385</v>
      </c>
      <c r="E36" s="20">
        <f>データ②!AI$8/1000</f>
        <v>40.886471042567749</v>
      </c>
      <c r="F36" s="21">
        <f>データ②!AI$9</f>
        <v>0.39868423585339419</v>
      </c>
      <c r="G36" s="22">
        <f>データ②!AI$10/1000</f>
        <v>67.995009411726144</v>
      </c>
      <c r="H36" s="8"/>
    </row>
    <row r="37" spans="2:8">
      <c r="B37" s="7"/>
      <c r="C37" s="54"/>
      <c r="D37" s="19">
        <f>データ②!AJ$7/1000</f>
        <v>28.027845374188058</v>
      </c>
      <c r="E37" s="20">
        <f>データ②!AJ$8/1000</f>
        <v>41.818555185865584</v>
      </c>
      <c r="F37" s="21">
        <f>データ②!AJ$9</f>
        <v>0.40127830710603118</v>
      </c>
      <c r="G37" s="22">
        <f>データ②!AJ$10/1000</f>
        <v>69.84640056005361</v>
      </c>
      <c r="H37" s="8"/>
    </row>
    <row r="38" spans="2:8">
      <c r="B38" s="7"/>
      <c r="C38" s="54"/>
      <c r="D38" s="19">
        <f>データ②!AK$7/1000</f>
        <v>29.50550861203557</v>
      </c>
      <c r="E38" s="20">
        <f>データ②!AK$8/1000</f>
        <v>42.597079828149774</v>
      </c>
      <c r="F38" s="21">
        <f>データ②!AK$9</f>
        <v>0.40921566410216548</v>
      </c>
      <c r="G38" s="22">
        <f>データ②!AK$10/1000</f>
        <v>72.102588440185357</v>
      </c>
      <c r="H38" s="8"/>
    </row>
    <row r="39" spans="2:8">
      <c r="B39" s="7"/>
      <c r="C39" s="54"/>
      <c r="D39" s="19">
        <f>データ②!AL$7/1000</f>
        <v>30.748001201284616</v>
      </c>
      <c r="E39" s="20">
        <f>データ②!AL$8/1000</f>
        <v>42.701625343135831</v>
      </c>
      <c r="F39" s="21">
        <f>データ②!AL$9</f>
        <v>0.41862705976713199</v>
      </c>
      <c r="G39" s="22">
        <f>データ②!AL$10/1000</f>
        <v>73.44962654442044</v>
      </c>
      <c r="H39" s="8"/>
    </row>
    <row r="40" spans="2:8">
      <c r="B40" s="7"/>
      <c r="C40" s="54"/>
      <c r="D40" s="19">
        <f>データ②!AM$7/1000</f>
        <v>29.665065502654482</v>
      </c>
      <c r="E40" s="20">
        <f>データ②!AM$8/1000</f>
        <v>42.62599486341955</v>
      </c>
      <c r="F40" s="21">
        <f>データ②!AM$9</f>
        <v>0.41035593270362658</v>
      </c>
      <c r="G40" s="22">
        <f>データ②!AM$10/1000</f>
        <v>72.291060366074035</v>
      </c>
      <c r="H40" s="8"/>
    </row>
    <row r="41" spans="2:8">
      <c r="B41" s="7"/>
      <c r="C41" s="54">
        <v>2000</v>
      </c>
      <c r="D41" s="19">
        <f>データ②!AN$7/1000</f>
        <v>31.117692822646443</v>
      </c>
      <c r="E41" s="20">
        <f>データ②!AN$8/1000</f>
        <v>43.804363407918622</v>
      </c>
      <c r="F41" s="21">
        <f>データ②!AN$9</f>
        <v>0.4153342071510277</v>
      </c>
      <c r="G41" s="22">
        <f>データ②!AN$10/1000</f>
        <v>74.922056230565033</v>
      </c>
      <c r="H41" s="8"/>
    </row>
    <row r="42" spans="2:8">
      <c r="B42" s="4"/>
      <c r="C42" s="55"/>
      <c r="D42" s="19">
        <f>データ②!AO$7/1000</f>
        <v>30.697398006658482</v>
      </c>
      <c r="E42" s="20">
        <f>データ②!AO$8/1000</f>
        <v>44.464539812771179</v>
      </c>
      <c r="F42" s="21">
        <f>データ②!AO$9</f>
        <v>0.40841679841206918</v>
      </c>
      <c r="G42" s="22">
        <f>データ②!AO$10/1000</f>
        <v>75.161937819429653</v>
      </c>
      <c r="H42" s="8"/>
    </row>
    <row r="43" spans="2:8">
      <c r="B43" s="4"/>
      <c r="C43" s="55"/>
      <c r="D43" s="19">
        <f>データ②!AP$7/1000</f>
        <v>29.282299061981732</v>
      </c>
      <c r="E43" s="20">
        <f>データ②!AP$8/1000</f>
        <v>45.639609657286925</v>
      </c>
      <c r="F43" s="21">
        <f>データ②!AP$9</f>
        <v>0.39083760094396525</v>
      </c>
      <c r="G43" s="22">
        <f>データ②!AP$10/1000</f>
        <v>74.9219087192687</v>
      </c>
      <c r="H43" s="8"/>
    </row>
    <row r="44" spans="2:8">
      <c r="B44" s="4"/>
      <c r="C44" s="55"/>
      <c r="D44" s="19">
        <f>データ②!AQ$7/1000</f>
        <v>31.290741572420721</v>
      </c>
      <c r="E44" s="20">
        <f>データ②!AQ$8/1000</f>
        <v>46.314358335600581</v>
      </c>
      <c r="F44" s="21">
        <f>データ②!AQ$9</f>
        <v>0.40320470702965366</v>
      </c>
      <c r="G44" s="22">
        <f>データ②!AQ$10/1000</f>
        <v>77.605099908021273</v>
      </c>
      <c r="H44" s="8"/>
    </row>
    <row r="45" spans="2:8">
      <c r="B45" s="4"/>
      <c r="C45" s="55"/>
      <c r="D45" s="19">
        <f>データ②!AR$7/1000</f>
        <v>34.022902526379866</v>
      </c>
      <c r="E45" s="20">
        <f>データ②!AR$8/1000</f>
        <v>46.8926504436904</v>
      </c>
      <c r="F45" s="21">
        <f>データ②!AR$9</f>
        <v>0.42047420152914911</v>
      </c>
      <c r="G45" s="22">
        <f>データ②!AR$10/1000</f>
        <v>80.91555297007028</v>
      </c>
      <c r="H45" s="8"/>
    </row>
    <row r="46" spans="2:8">
      <c r="B46" s="4"/>
      <c r="C46" s="55">
        <v>2005</v>
      </c>
      <c r="D46" s="19">
        <f>データ②!AS$7/1000</f>
        <v>35.104468151843889</v>
      </c>
      <c r="E46" s="20">
        <f>データ②!AS$8/1000</f>
        <v>46.791911500553553</v>
      </c>
      <c r="F46" s="21">
        <f>データ②!AS$9</f>
        <v>0.42864493278997168</v>
      </c>
      <c r="G46" s="22">
        <f>データ②!AS$10/1000</f>
        <v>81.8963796523974</v>
      </c>
      <c r="H46" s="9"/>
    </row>
    <row r="47" spans="2:8">
      <c r="B47" s="4"/>
      <c r="C47" s="55"/>
      <c r="D47" s="19">
        <f>データ②!AT$7/1000</f>
        <v>35.569560703691977</v>
      </c>
      <c r="E47" s="20">
        <f>データ②!AT$8/1000</f>
        <v>46.917879212599452</v>
      </c>
      <c r="F47" s="21">
        <f>データ②!AT$9</f>
        <v>0.43121183952112097</v>
      </c>
      <c r="G47" s="22">
        <f>データ②!AT$10/1000</f>
        <v>82.48743991629145</v>
      </c>
    </row>
    <row r="48" spans="2:8">
      <c r="B48" s="4"/>
      <c r="C48" s="55"/>
      <c r="D48" s="19">
        <f>データ②!AU$7/1000</f>
        <v>35.241441919011606</v>
      </c>
      <c r="E48" s="20">
        <f>データ②!AU$8/1000</f>
        <v>47.035726676190656</v>
      </c>
      <c r="F48" s="21">
        <f>データ②!AU$9</f>
        <v>0.42832589551540057</v>
      </c>
      <c r="G48" s="22">
        <f>データ②!AU$10/1000</f>
        <v>82.277168595202284</v>
      </c>
    </row>
    <row r="49" spans="2:7">
      <c r="B49" s="4"/>
      <c r="C49" s="55"/>
      <c r="D49" s="19">
        <f>データ②!AV$7/1000</f>
        <v>36.269421284841862</v>
      </c>
      <c r="E49" s="20">
        <f>データ②!AV$8/1000</f>
        <v>46.54877917135174</v>
      </c>
      <c r="F49" s="21">
        <f>データ②!AV$9</f>
        <v>0.43794022431127866</v>
      </c>
      <c r="G49" s="22">
        <f>データ②!AV$10/1000</f>
        <v>82.818200456193594</v>
      </c>
    </row>
    <row r="50" spans="2:7">
      <c r="B50" s="4"/>
      <c r="C50" s="55"/>
      <c r="D50" s="19">
        <f>データ②!AW$7/1000</f>
        <v>33.997761311209693</v>
      </c>
      <c r="E50" s="20">
        <f>データ②!AW$8/1000</f>
        <v>47.184031793444802</v>
      </c>
      <c r="F50" s="21">
        <f>データ②!AW$9</f>
        <v>0.41878554305128374</v>
      </c>
      <c r="G50" s="22">
        <f>データ②!AW$10/1000</f>
        <v>81.181793104654503</v>
      </c>
    </row>
    <row r="51" spans="2:7">
      <c r="B51" s="4"/>
      <c r="C51" s="55">
        <v>2010</v>
      </c>
      <c r="D51" s="19">
        <f>データ②!AX$7/1000</f>
        <v>35.148811357012463</v>
      </c>
      <c r="E51" s="20">
        <f>データ②!AX$8/1000</f>
        <v>48.134317168289556</v>
      </c>
      <c r="F51" s="21">
        <f>データ②!AX$9</f>
        <v>0.42203999752883931</v>
      </c>
      <c r="G51" s="22">
        <f>データ②!AX$10/1000</f>
        <v>83.283128525302004</v>
      </c>
    </row>
    <row r="52" spans="2:7">
      <c r="B52" s="4"/>
      <c r="C52" s="55"/>
      <c r="D52" s="19">
        <f>データ②!AY$7/1000</f>
        <v>36.061089950223405</v>
      </c>
      <c r="E52" s="20">
        <f>データ②!AY$8/1000</f>
        <v>48.035464513809146</v>
      </c>
      <c r="F52" s="21">
        <f>データ②!AY$9</f>
        <v>0.428805795672003</v>
      </c>
      <c r="G52" s="22">
        <f>データ②!AY$10/1000</f>
        <v>84.096554464032522</v>
      </c>
    </row>
    <row r="53" spans="2:7">
      <c r="B53" s="4"/>
      <c r="C53" s="55"/>
      <c r="D53" s="19">
        <f>データ②!AZ$7/1000</f>
        <v>37.535952028335075</v>
      </c>
      <c r="E53" s="20">
        <f>データ②!AZ$8/1000</f>
        <v>48.681773794241536</v>
      </c>
      <c r="F53" s="21">
        <f>データ②!AZ$9</f>
        <v>0.43536235350928343</v>
      </c>
      <c r="G53" s="22">
        <f>データ②!AZ$10/1000</f>
        <v>86.217725822576611</v>
      </c>
    </row>
    <row r="54" spans="2:7">
      <c r="B54" s="10"/>
      <c r="C54" s="55"/>
      <c r="D54" s="19">
        <f>データ②!BA$7/1000</f>
        <v>36.620537780571134</v>
      </c>
      <c r="E54" s="20">
        <f>データ②!BA$8/1000</f>
        <v>49.969976387774857</v>
      </c>
      <c r="F54" s="21">
        <f>データ②!BA$9</f>
        <v>0.42291627590263381</v>
      </c>
      <c r="G54" s="22">
        <f>データ②!BA$10/1000</f>
        <v>86.590514168345976</v>
      </c>
    </row>
    <row r="55" spans="2:7">
      <c r="C55" s="55"/>
      <c r="D55" s="19">
        <f>データ②!BB$7/1000</f>
        <v>36.652274535642583</v>
      </c>
      <c r="E55" s="20">
        <f>データ②!BB$8/1000</f>
        <v>52.181919401093595</v>
      </c>
      <c r="F55" s="21">
        <f>データ②!BB$9</f>
        <v>0.4125919638753599</v>
      </c>
      <c r="G55" s="22">
        <f>データ②!BB$10/1000</f>
        <v>88.834193936736213</v>
      </c>
    </row>
    <row r="56" spans="2:7">
      <c r="C56" s="56">
        <v>2015</v>
      </c>
      <c r="D56" s="23">
        <f>データ②!BC$7/1000</f>
        <v>38.225537266642554</v>
      </c>
      <c r="E56" s="24">
        <f>データ②!BC$8/1000</f>
        <v>53.444764917034369</v>
      </c>
      <c r="F56" s="25">
        <f>データ②!BC$9</f>
        <v>0.41698932321670795</v>
      </c>
      <c r="G56" s="26">
        <f>データ②!BC$10/1000</f>
        <v>91.670302183676952</v>
      </c>
    </row>
    <row r="57" spans="2:7" ht="4.5" customHeight="1">
      <c r="C57" s="49"/>
      <c r="D57" s="50"/>
      <c r="E57" s="50"/>
      <c r="F57" s="51"/>
      <c r="G57" s="50"/>
    </row>
    <row r="58" spans="2:7" ht="4.5" customHeight="1">
      <c r="C58" s="49"/>
      <c r="D58" s="50"/>
      <c r="E58" s="50"/>
      <c r="F58" s="51"/>
      <c r="G58" s="50"/>
    </row>
    <row r="59" spans="2:7">
      <c r="C59" s="5" t="s">
        <v>7</v>
      </c>
    </row>
    <row r="60" spans="2:7">
      <c r="C60" s="2" t="s">
        <v>12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C1:BK14"/>
  <sheetViews>
    <sheetView showGridLines="0" workbookViewId="0">
      <selection activeCell="C3" sqref="C3"/>
    </sheetView>
  </sheetViews>
  <sheetFormatPr defaultRowHeight="12"/>
  <cols>
    <col min="1" max="2" width="0.85546875" customWidth="1"/>
    <col min="3" max="3" width="25.7109375" customWidth="1"/>
    <col min="4" max="4" width="0.42578125" customWidth="1"/>
    <col min="5" max="55" width="8.7109375" customWidth="1"/>
  </cols>
  <sheetData>
    <row r="1" spans="3:63" ht="4.5" customHeight="1"/>
    <row r="2" spans="3:63" ht="4.5" customHeight="1"/>
    <row r="3" spans="3:63" ht="12" customHeight="1">
      <c r="C3" s="48" t="s">
        <v>10</v>
      </c>
    </row>
    <row r="4" spans="3:63" ht="2.25" customHeight="1"/>
    <row r="5" spans="3:63" ht="12" customHeight="1">
      <c r="C5" s="34"/>
      <c r="E5" s="35">
        <v>1965</v>
      </c>
      <c r="F5" s="30">
        <v>1966</v>
      </c>
      <c r="G5" s="30">
        <v>1967</v>
      </c>
      <c r="H5" s="30">
        <v>1968</v>
      </c>
      <c r="I5" s="30">
        <v>1969</v>
      </c>
      <c r="J5" s="30">
        <v>1970</v>
      </c>
      <c r="K5" s="30">
        <v>1971</v>
      </c>
      <c r="L5" s="30">
        <v>1972</v>
      </c>
      <c r="M5" s="30">
        <v>1973</v>
      </c>
      <c r="N5" s="30">
        <v>1974</v>
      </c>
      <c r="O5" s="30">
        <v>1975</v>
      </c>
      <c r="P5" s="30">
        <v>1976</v>
      </c>
      <c r="Q5" s="30">
        <v>1977</v>
      </c>
      <c r="R5" s="30">
        <v>1978</v>
      </c>
      <c r="S5" s="30">
        <v>1979</v>
      </c>
      <c r="T5" s="30">
        <v>1980</v>
      </c>
      <c r="U5" s="30">
        <v>1981</v>
      </c>
      <c r="V5" s="30">
        <v>1982</v>
      </c>
      <c r="W5" s="30">
        <v>1983</v>
      </c>
      <c r="X5" s="30">
        <v>1984</v>
      </c>
      <c r="Y5" s="30">
        <v>1985</v>
      </c>
      <c r="Z5" s="30">
        <v>1986</v>
      </c>
      <c r="AA5" s="30">
        <v>1987</v>
      </c>
      <c r="AB5" s="30">
        <v>1988</v>
      </c>
      <c r="AC5" s="30">
        <v>1989</v>
      </c>
      <c r="AD5" s="30">
        <v>1990</v>
      </c>
      <c r="AE5" s="30">
        <v>1991</v>
      </c>
      <c r="AF5" s="30">
        <v>1992</v>
      </c>
      <c r="AG5" s="30">
        <v>1993</v>
      </c>
      <c r="AH5" s="30">
        <v>1994</v>
      </c>
      <c r="AI5" s="30">
        <v>1995</v>
      </c>
      <c r="AJ5" s="30">
        <v>1996</v>
      </c>
      <c r="AK5" s="30">
        <v>1997</v>
      </c>
      <c r="AL5" s="30">
        <v>1998</v>
      </c>
      <c r="AM5" s="30">
        <v>1999</v>
      </c>
      <c r="AN5" s="30">
        <v>2000</v>
      </c>
      <c r="AO5" s="30">
        <v>2001</v>
      </c>
      <c r="AP5" s="30">
        <v>2002</v>
      </c>
      <c r="AQ5" s="30">
        <v>2003</v>
      </c>
      <c r="AR5" s="30">
        <v>2004</v>
      </c>
      <c r="AS5" s="30">
        <v>2005</v>
      </c>
      <c r="AT5" s="30">
        <v>2006</v>
      </c>
      <c r="AU5" s="30">
        <v>2007</v>
      </c>
      <c r="AV5" s="30">
        <v>2008</v>
      </c>
      <c r="AW5" s="30">
        <v>2009</v>
      </c>
      <c r="AX5" s="30">
        <v>2010</v>
      </c>
      <c r="AY5" s="30">
        <v>2011</v>
      </c>
      <c r="AZ5" s="30">
        <v>2012</v>
      </c>
      <c r="BA5" s="30">
        <v>2013</v>
      </c>
      <c r="BB5" s="30">
        <v>2014</v>
      </c>
      <c r="BC5" s="31">
        <v>2015</v>
      </c>
    </row>
    <row r="6" spans="3:63" ht="2.25" customHeight="1"/>
    <row r="7" spans="3:63">
      <c r="C7" s="36" t="s">
        <v>8</v>
      </c>
      <c r="E7" s="37">
        <v>13921.674109589041</v>
      </c>
      <c r="F7" s="32">
        <v>15381.396246575343</v>
      </c>
      <c r="G7" s="32">
        <v>16380.936684931508</v>
      </c>
      <c r="H7" s="32">
        <v>18250.098087431696</v>
      </c>
      <c r="I7" s="32">
        <v>20242.806958904112</v>
      </c>
      <c r="J7" s="32">
        <v>22762.118164383559</v>
      </c>
      <c r="K7" s="32">
        <v>24701.708630136985</v>
      </c>
      <c r="L7" s="32">
        <v>26392.941612021859</v>
      </c>
      <c r="M7" s="32">
        <v>29932.445561643835</v>
      </c>
      <c r="N7" s="32">
        <v>29667.294383561642</v>
      </c>
      <c r="O7" s="32">
        <v>26181.004684931504</v>
      </c>
      <c r="P7" s="32">
        <v>29589.70557377049</v>
      </c>
      <c r="Q7" s="32">
        <v>29983.209150684932</v>
      </c>
      <c r="R7" s="32">
        <v>28677.103260273972</v>
      </c>
      <c r="S7" s="32">
        <v>30010.517698630134</v>
      </c>
      <c r="T7" s="32">
        <v>26028.086721311473</v>
      </c>
      <c r="U7" s="32">
        <v>21895.294520547941</v>
      </c>
      <c r="V7" s="32">
        <v>18755.571452054795</v>
      </c>
      <c r="W7" s="32">
        <v>16943.147013698632</v>
      </c>
      <c r="X7" s="32">
        <v>16534.864699453552</v>
      </c>
      <c r="Y7" s="32">
        <v>15871.127726027396</v>
      </c>
      <c r="Z7" s="32">
        <v>18516.62290410959</v>
      </c>
      <c r="AA7" s="32">
        <v>18351.213315068493</v>
      </c>
      <c r="AB7" s="32">
        <v>20678.421530054642</v>
      </c>
      <c r="AC7" s="32">
        <v>22179.833205479456</v>
      </c>
      <c r="AD7" s="32">
        <v>23857.07210958904</v>
      </c>
      <c r="AE7" s="32">
        <v>23903.78887671233</v>
      </c>
      <c r="AF7" s="32">
        <v>25427.686693989075</v>
      </c>
      <c r="AG7" s="32">
        <v>26181.491232876717</v>
      </c>
      <c r="AH7" s="32">
        <v>26780.23808219178</v>
      </c>
      <c r="AI7" s="32">
        <v>27108.538369158385</v>
      </c>
      <c r="AJ7" s="32">
        <v>28027.845374188058</v>
      </c>
      <c r="AK7" s="32">
        <v>29505.50861203557</v>
      </c>
      <c r="AL7" s="32">
        <v>30748.001201284616</v>
      </c>
      <c r="AM7" s="32">
        <v>29665.065502654481</v>
      </c>
      <c r="AN7" s="32">
        <v>31117.692822646444</v>
      </c>
      <c r="AO7" s="32">
        <v>30697.398006658481</v>
      </c>
      <c r="AP7" s="32">
        <v>29282.299061981732</v>
      </c>
      <c r="AQ7" s="32">
        <v>31290.74157242072</v>
      </c>
      <c r="AR7" s="32">
        <v>34022.902526379869</v>
      </c>
      <c r="AS7" s="32">
        <v>35104.468151843888</v>
      </c>
      <c r="AT7" s="32">
        <v>35569.560703691976</v>
      </c>
      <c r="AU7" s="32">
        <v>35241.44191901161</v>
      </c>
      <c r="AV7" s="32">
        <v>36269.421284841861</v>
      </c>
      <c r="AW7" s="32">
        <v>33997.761311209695</v>
      </c>
      <c r="AX7" s="32">
        <v>35148.811357012462</v>
      </c>
      <c r="AY7" s="32">
        <v>36061.089950223402</v>
      </c>
      <c r="AZ7" s="32">
        <v>37535.952028335072</v>
      </c>
      <c r="BA7" s="32">
        <v>36620.537780571132</v>
      </c>
      <c r="BB7" s="32">
        <v>36652.27453564258</v>
      </c>
      <c r="BC7" s="33">
        <v>38225.537266642554</v>
      </c>
    </row>
    <row r="8" spans="3:63">
      <c r="C8" s="38" t="s">
        <v>9</v>
      </c>
      <c r="E8" s="47">
        <v>17876.915753424655</v>
      </c>
      <c r="F8" s="28">
        <v>19182.076101369872</v>
      </c>
      <c r="G8" s="28">
        <v>20731.845134246578</v>
      </c>
      <c r="H8" s="28">
        <v>22179.769349726783</v>
      </c>
      <c r="I8" s="28">
        <v>23384.079180821918</v>
      </c>
      <c r="J8" s="28">
        <v>25293.926684931514</v>
      </c>
      <c r="K8" s="28">
        <v>26136.777558904108</v>
      </c>
      <c r="L8" s="28">
        <v>27268.538836065574</v>
      </c>
      <c r="M8" s="28">
        <v>28527.126539726032</v>
      </c>
      <c r="N8" s="28">
        <v>28946.319140170057</v>
      </c>
      <c r="O8" s="28">
        <v>29641.22090401602</v>
      </c>
      <c r="P8" s="28">
        <v>30820.160759978837</v>
      </c>
      <c r="Q8" s="28">
        <v>32732.578731539441</v>
      </c>
      <c r="R8" s="28">
        <v>34661.281997009864</v>
      </c>
      <c r="S8" s="28">
        <v>36049.677986370421</v>
      </c>
      <c r="T8" s="28">
        <v>36930.426279351224</v>
      </c>
      <c r="U8" s="28">
        <v>37651.342518668782</v>
      </c>
      <c r="V8" s="28">
        <v>38556.391263721576</v>
      </c>
      <c r="W8" s="28">
        <v>39671.859844562481</v>
      </c>
      <c r="X8" s="28">
        <v>41155.409253735692</v>
      </c>
      <c r="Y8" s="28">
        <v>41583.602650265937</v>
      </c>
      <c r="Z8" s="28">
        <v>41913.68112326831</v>
      </c>
      <c r="AA8" s="28">
        <v>42388.951953097741</v>
      </c>
      <c r="AB8" s="28">
        <v>42427.579250198716</v>
      </c>
      <c r="AC8" s="28">
        <v>41818.036843059213</v>
      </c>
      <c r="AD8" s="28">
        <v>41529.181894633482</v>
      </c>
      <c r="AE8" s="28">
        <v>41301.177780393773</v>
      </c>
      <c r="AF8" s="28">
        <v>40291.388120640295</v>
      </c>
      <c r="AG8" s="28">
        <v>39803.52326706834</v>
      </c>
      <c r="AH8" s="28">
        <v>40296.869333729381</v>
      </c>
      <c r="AI8" s="28">
        <v>40886.471042567748</v>
      </c>
      <c r="AJ8" s="28">
        <v>41818.555185865582</v>
      </c>
      <c r="AK8" s="28">
        <v>42597.07982814977</v>
      </c>
      <c r="AL8" s="28">
        <v>42701.625343135827</v>
      </c>
      <c r="AM8" s="28">
        <v>42625.994863419546</v>
      </c>
      <c r="AN8" s="28">
        <v>43804.363407918623</v>
      </c>
      <c r="AO8" s="28">
        <v>44464.539812771181</v>
      </c>
      <c r="AP8" s="28">
        <v>45639.609657286928</v>
      </c>
      <c r="AQ8" s="28">
        <v>46314.358335600584</v>
      </c>
      <c r="AR8" s="28">
        <v>46892.6504436904</v>
      </c>
      <c r="AS8" s="28">
        <v>46791.91150055355</v>
      </c>
      <c r="AT8" s="28">
        <v>46917.879212599451</v>
      </c>
      <c r="AU8" s="28">
        <v>47035.726676190658</v>
      </c>
      <c r="AV8" s="28">
        <v>46548.779171351736</v>
      </c>
      <c r="AW8" s="28">
        <v>47184.031793444803</v>
      </c>
      <c r="AX8" s="28">
        <v>48134.317168289555</v>
      </c>
      <c r="AY8" s="28">
        <v>48035.464513809144</v>
      </c>
      <c r="AZ8" s="28">
        <v>48681.773794241533</v>
      </c>
      <c r="BA8" s="28">
        <v>49969.976387774856</v>
      </c>
      <c r="BB8" s="28">
        <v>52181.919401093597</v>
      </c>
      <c r="BC8" s="29">
        <v>53444.764917034372</v>
      </c>
    </row>
    <row r="9" spans="3:63">
      <c r="C9" s="38"/>
      <c r="E9" s="42">
        <f t="shared" ref="E9:AJ9" si="0">+E7/E10</f>
        <v>0.43780790813563519</v>
      </c>
      <c r="F9" s="40">
        <f t="shared" si="0"/>
        <v>0.44501883641010287</v>
      </c>
      <c r="G9" s="40">
        <f t="shared" si="0"/>
        <v>0.44138261488301145</v>
      </c>
      <c r="H9" s="40">
        <f t="shared" si="0"/>
        <v>0.45140138329165796</v>
      </c>
      <c r="I9" s="40">
        <f t="shared" si="0"/>
        <v>0.46399843651622197</v>
      </c>
      <c r="J9" s="40">
        <f t="shared" si="0"/>
        <v>0.47365775181367181</v>
      </c>
      <c r="K9" s="40">
        <f t="shared" si="0"/>
        <v>0.48588599861696435</v>
      </c>
      <c r="L9" s="40">
        <f t="shared" si="0"/>
        <v>0.49184147346725954</v>
      </c>
      <c r="M9" s="40">
        <f t="shared" si="0"/>
        <v>0.51201958012522708</v>
      </c>
      <c r="N9" s="40">
        <f t="shared" si="0"/>
        <v>0.50615023712110552</v>
      </c>
      <c r="O9" s="40">
        <f t="shared" si="0"/>
        <v>0.469006823155313</v>
      </c>
      <c r="P9" s="40">
        <f t="shared" si="0"/>
        <v>0.4898157762888401</v>
      </c>
      <c r="Q9" s="40">
        <f t="shared" si="0"/>
        <v>0.47808072198648283</v>
      </c>
      <c r="R9" s="40">
        <f t="shared" si="0"/>
        <v>0.45276025184074536</v>
      </c>
      <c r="S9" s="40">
        <f t="shared" si="0"/>
        <v>0.45429047533754491</v>
      </c>
      <c r="T9" s="40">
        <f t="shared" si="0"/>
        <v>0.41341647826144656</v>
      </c>
      <c r="U9" s="40">
        <f t="shared" si="0"/>
        <v>0.36769993418986791</v>
      </c>
      <c r="V9" s="40">
        <f t="shared" si="0"/>
        <v>0.32725404197144886</v>
      </c>
      <c r="W9" s="40">
        <f t="shared" si="0"/>
        <v>0.29926953918979055</v>
      </c>
      <c r="X9" s="40">
        <f t="shared" si="0"/>
        <v>0.2866144250393089</v>
      </c>
      <c r="Y9" s="40">
        <f t="shared" si="0"/>
        <v>0.27623709348353431</v>
      </c>
      <c r="Z9" s="40">
        <f t="shared" si="0"/>
        <v>0.30641287020036589</v>
      </c>
      <c r="AA9" s="40">
        <f t="shared" si="0"/>
        <v>0.30212649626566485</v>
      </c>
      <c r="AB9" s="40">
        <f t="shared" si="0"/>
        <v>0.32767757858813912</v>
      </c>
      <c r="AC9" s="40">
        <f t="shared" si="0"/>
        <v>0.3465714279031058</v>
      </c>
      <c r="AD9" s="40">
        <f t="shared" si="0"/>
        <v>0.36486372362069242</v>
      </c>
      <c r="AE9" s="40">
        <f t="shared" si="0"/>
        <v>0.36659460317517495</v>
      </c>
      <c r="AF9" s="40">
        <f t="shared" si="0"/>
        <v>0.38691486095493166</v>
      </c>
      <c r="AG9" s="40">
        <f t="shared" si="0"/>
        <v>0.39677935105854256</v>
      </c>
      <c r="AH9" s="40">
        <f t="shared" si="0"/>
        <v>0.39924557146057427</v>
      </c>
      <c r="AI9" s="40">
        <f t="shared" si="0"/>
        <v>0.39868423585339419</v>
      </c>
      <c r="AJ9" s="40">
        <f t="shared" si="0"/>
        <v>0.40127830710603118</v>
      </c>
      <c r="AK9" s="40">
        <f t="shared" ref="AK9:BC9" si="1">+AK7/AK10</f>
        <v>0.40921566410216548</v>
      </c>
      <c r="AL9" s="40">
        <f t="shared" si="1"/>
        <v>0.41862705976713199</v>
      </c>
      <c r="AM9" s="40">
        <f t="shared" si="1"/>
        <v>0.41035593270362658</v>
      </c>
      <c r="AN9" s="40">
        <f t="shared" si="1"/>
        <v>0.4153342071510277</v>
      </c>
      <c r="AO9" s="40">
        <f t="shared" si="1"/>
        <v>0.40841679841206918</v>
      </c>
      <c r="AP9" s="40">
        <f t="shared" si="1"/>
        <v>0.39083760094396525</v>
      </c>
      <c r="AQ9" s="40">
        <f t="shared" si="1"/>
        <v>0.40320470702965366</v>
      </c>
      <c r="AR9" s="40">
        <f t="shared" si="1"/>
        <v>0.42047420152914911</v>
      </c>
      <c r="AS9" s="40">
        <f t="shared" si="1"/>
        <v>0.42864493278997168</v>
      </c>
      <c r="AT9" s="40">
        <f t="shared" si="1"/>
        <v>0.43121183952112097</v>
      </c>
      <c r="AU9" s="40">
        <f t="shared" si="1"/>
        <v>0.42832589551540057</v>
      </c>
      <c r="AV9" s="40">
        <f t="shared" si="1"/>
        <v>0.43794022431127866</v>
      </c>
      <c r="AW9" s="40">
        <f t="shared" si="1"/>
        <v>0.41878554305128374</v>
      </c>
      <c r="AX9" s="40">
        <f t="shared" si="1"/>
        <v>0.42203999752883931</v>
      </c>
      <c r="AY9" s="40">
        <f t="shared" si="1"/>
        <v>0.428805795672003</v>
      </c>
      <c r="AZ9" s="40">
        <f t="shared" si="1"/>
        <v>0.43536235350928343</v>
      </c>
      <c r="BA9" s="40">
        <f t="shared" si="1"/>
        <v>0.42291627590263381</v>
      </c>
      <c r="BB9" s="40">
        <f t="shared" si="1"/>
        <v>0.4125919638753599</v>
      </c>
      <c r="BC9" s="41">
        <f t="shared" si="1"/>
        <v>0.41698932321670795</v>
      </c>
    </row>
    <row r="10" spans="3:63">
      <c r="C10" s="39" t="s">
        <v>6</v>
      </c>
      <c r="E10" s="43">
        <v>31798.589863013698</v>
      </c>
      <c r="F10" s="44">
        <v>34563.472347945208</v>
      </c>
      <c r="G10" s="44">
        <v>37112.781819178083</v>
      </c>
      <c r="H10" s="44">
        <v>40429.867437158478</v>
      </c>
      <c r="I10" s="44">
        <v>43626.886139726026</v>
      </c>
      <c r="J10" s="44">
        <v>48056.044849315069</v>
      </c>
      <c r="K10" s="44">
        <v>50838.486189041098</v>
      </c>
      <c r="L10" s="44">
        <v>53661.48044808743</v>
      </c>
      <c r="M10" s="44">
        <v>58459.572101369857</v>
      </c>
      <c r="N10" s="44">
        <v>58613.613523731707</v>
      </c>
      <c r="O10" s="44">
        <v>55822.225588947535</v>
      </c>
      <c r="P10" s="44">
        <v>60409.86633374932</v>
      </c>
      <c r="Q10" s="44">
        <v>62715.787882224358</v>
      </c>
      <c r="R10" s="44">
        <v>63338.385257283815</v>
      </c>
      <c r="S10" s="44">
        <v>66060.195685000552</v>
      </c>
      <c r="T10" s="44">
        <v>62958.513000662701</v>
      </c>
      <c r="U10" s="44">
        <v>59546.637039216723</v>
      </c>
      <c r="V10" s="44">
        <v>57311.962715776383</v>
      </c>
      <c r="W10" s="44">
        <v>56615.006858261106</v>
      </c>
      <c r="X10" s="44">
        <v>57690.273953189237</v>
      </c>
      <c r="Y10" s="44">
        <v>57454.730376293322</v>
      </c>
      <c r="Z10" s="44">
        <v>60430.304027377897</v>
      </c>
      <c r="AA10" s="44">
        <v>60740.165268166245</v>
      </c>
      <c r="AB10" s="44">
        <v>63106.000780253373</v>
      </c>
      <c r="AC10" s="44">
        <v>63997.870048538673</v>
      </c>
      <c r="AD10" s="44">
        <v>65386.254004222523</v>
      </c>
      <c r="AE10" s="44">
        <v>65204.96665710611</v>
      </c>
      <c r="AF10" s="44">
        <v>65719.074814629377</v>
      </c>
      <c r="AG10" s="44">
        <v>65985.014499945042</v>
      </c>
      <c r="AH10" s="44">
        <v>67077.107415921186</v>
      </c>
      <c r="AI10" s="44">
        <v>67995.009411726147</v>
      </c>
      <c r="AJ10" s="44">
        <v>69846.400560053604</v>
      </c>
      <c r="AK10" s="44">
        <v>72102.588440185355</v>
      </c>
      <c r="AL10" s="44">
        <v>73449.626544420433</v>
      </c>
      <c r="AM10" s="44">
        <v>72291.060366074031</v>
      </c>
      <c r="AN10" s="44">
        <v>74922.056230565038</v>
      </c>
      <c r="AO10" s="44">
        <v>75161.937819429659</v>
      </c>
      <c r="AP10" s="44">
        <v>74921.9087192687</v>
      </c>
      <c r="AQ10" s="44">
        <v>77605.099908021279</v>
      </c>
      <c r="AR10" s="44">
        <v>80915.552970070275</v>
      </c>
      <c r="AS10" s="44">
        <v>81896.379652397402</v>
      </c>
      <c r="AT10" s="44">
        <v>82487.439916291449</v>
      </c>
      <c r="AU10" s="44">
        <v>82277.168595202282</v>
      </c>
      <c r="AV10" s="44">
        <v>82818.20045619359</v>
      </c>
      <c r="AW10" s="44">
        <v>81181.793104654498</v>
      </c>
      <c r="AX10" s="44">
        <v>83283.128525302003</v>
      </c>
      <c r="AY10" s="44">
        <v>84096.554464032524</v>
      </c>
      <c r="AZ10" s="44">
        <v>86217.725822576613</v>
      </c>
      <c r="BA10" s="44">
        <v>86590.514168345981</v>
      </c>
      <c r="BB10" s="44">
        <v>88834.193936736207</v>
      </c>
      <c r="BC10" s="45">
        <v>91670.302183676948</v>
      </c>
    </row>
    <row r="11" spans="3:63" ht="4.5" customHeight="1">
      <c r="C11" s="2"/>
      <c r="D11" s="2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2"/>
      <c r="BE11" s="2"/>
      <c r="BF11" s="2"/>
      <c r="BG11" s="2"/>
      <c r="BH11" s="2"/>
      <c r="BI11" s="2"/>
      <c r="BJ11" s="2"/>
      <c r="BK11" s="2"/>
    </row>
    <row r="12" spans="3:63" ht="4.5" customHeight="1"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</row>
    <row r="14" spans="3:63"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データ①</vt:lpstr>
      <vt:lpstr>データ②</vt:lpstr>
      <vt:lpstr>データ①!Print_Area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tsukasa.taneichi</cp:lastModifiedBy>
  <cp:lastPrinted>2016-12-21T08:21:23Z</cp:lastPrinted>
  <dcterms:created xsi:type="dcterms:W3CDTF">2004-04-07T07:10:56Z</dcterms:created>
  <dcterms:modified xsi:type="dcterms:W3CDTF">2017-01-20T09:00:38Z</dcterms:modified>
</cp:coreProperties>
</file>