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405" yWindow="120" windowWidth="24420" windowHeight="6495"/>
  </bookViews>
  <sheets>
    <sheet name="グラフ" sheetId="3" r:id="rId1"/>
    <sheet name="データ" sheetId="2" r:id="rId2"/>
  </sheets>
  <definedNames>
    <definedName name="_xlnm.Print_Titles" localSheetId="1">データ!$A:$A</definedName>
  </definedNames>
  <calcPr calcId="125725"/>
</workbook>
</file>

<file path=xl/calcChain.xml><?xml version="1.0" encoding="utf-8"?>
<calcChain xmlns="http://schemas.openxmlformats.org/spreadsheetml/2006/main">
  <c r="AZ7" i="2"/>
  <c r="AY7"/>
  <c r="AY19" s="1"/>
  <c r="AX7"/>
  <c r="AX19" s="1"/>
  <c r="AW7"/>
  <c r="AV7"/>
  <c r="AU7"/>
  <c r="AU19" s="1"/>
  <c r="AT7"/>
  <c r="AS7"/>
  <c r="AR7"/>
  <c r="AQ7"/>
  <c r="AQ19" s="1"/>
  <c r="AP7"/>
  <c r="AP19" s="1"/>
  <c r="AO7"/>
  <c r="AO19" s="1"/>
  <c r="AN7"/>
  <c r="AM7"/>
  <c r="AM19" s="1"/>
  <c r="AL7"/>
  <c r="AL19" s="1"/>
  <c r="AK7"/>
  <c r="AJ7"/>
  <c r="AI7"/>
  <c r="AI19" s="1"/>
  <c r="AH7"/>
  <c r="AG7"/>
  <c r="AG19" s="1"/>
  <c r="AF7"/>
  <c r="AE7"/>
  <c r="AE19" s="1"/>
  <c r="AD7"/>
  <c r="AD19" s="1"/>
  <c r="AC7"/>
  <c r="AC19" s="1"/>
  <c r="AB7"/>
  <c r="AA7"/>
  <c r="AA19" s="1"/>
  <c r="Z7"/>
  <c r="Z19" s="1"/>
  <c r="Y7"/>
  <c r="Y19" s="1"/>
  <c r="X7"/>
  <c r="W7"/>
  <c r="W19" s="1"/>
  <c r="X19"/>
  <c r="AB19"/>
  <c r="AF19"/>
  <c r="AJ19"/>
  <c r="AK19"/>
  <c r="AN19"/>
  <c r="AR19"/>
  <c r="AS19"/>
  <c r="AV19"/>
  <c r="AZ19"/>
  <c r="AH19"/>
  <c r="AT19"/>
  <c r="AW19"/>
  <c r="V7"/>
  <c r="C7"/>
  <c r="C19" s="1"/>
  <c r="D7"/>
  <c r="D19" s="1"/>
  <c r="E7"/>
  <c r="E19" s="1"/>
  <c r="F7"/>
  <c r="F19" s="1"/>
  <c r="G7"/>
  <c r="G19" s="1"/>
  <c r="H7"/>
  <c r="H19" s="1"/>
  <c r="I7"/>
  <c r="I19" s="1"/>
  <c r="J7"/>
  <c r="J19" s="1"/>
  <c r="K7"/>
  <c r="K19" s="1"/>
  <c r="L7"/>
  <c r="L19" s="1"/>
  <c r="M7"/>
  <c r="M19" s="1"/>
  <c r="N7"/>
  <c r="N19" s="1"/>
  <c r="O7"/>
  <c r="O19" s="1"/>
  <c r="P7"/>
  <c r="P19" s="1"/>
  <c r="Q7"/>
  <c r="Q19" s="1"/>
  <c r="R7"/>
  <c r="R19" s="1"/>
  <c r="S7"/>
  <c r="S19" s="1"/>
  <c r="T7"/>
  <c r="T19" s="1"/>
  <c r="U7"/>
  <c r="U19" s="1"/>
  <c r="V19"/>
  <c r="B7"/>
  <c r="B19" s="1"/>
  <c r="BB14"/>
  <c r="V38"/>
  <c r="AC38"/>
  <c r="W35"/>
  <c r="AD38"/>
  <c r="AK38"/>
  <c r="AL38"/>
  <c r="AT38"/>
  <c r="AE35"/>
  <c r="AF35"/>
  <c r="AG35"/>
  <c r="AH35"/>
  <c r="AI38"/>
  <c r="AJ35"/>
  <c r="AK35"/>
  <c r="AL35"/>
  <c r="AM38"/>
  <c r="AN35"/>
  <c r="AO35"/>
  <c r="AP35"/>
  <c r="AQ38"/>
  <c r="AR35"/>
  <c r="AS35"/>
  <c r="AT35"/>
  <c r="AU35"/>
  <c r="AV35"/>
  <c r="AW35"/>
  <c r="AX35"/>
  <c r="AY38"/>
  <c r="AZ35"/>
  <c r="X38"/>
  <c r="Y38"/>
  <c r="Z35"/>
  <c r="AA35"/>
  <c r="AB38"/>
  <c r="C30"/>
  <c r="D30"/>
  <c r="E30"/>
  <c r="F30"/>
  <c r="G30"/>
  <c r="H30"/>
  <c r="I30"/>
  <c r="J30"/>
  <c r="K30"/>
  <c r="L30"/>
  <c r="M30"/>
  <c r="N30"/>
  <c r="O30"/>
  <c r="P30"/>
  <c r="Q30"/>
  <c r="R30"/>
  <c r="S30"/>
  <c r="T30"/>
  <c r="U30"/>
  <c r="V30"/>
  <c r="W30"/>
  <c r="X30"/>
  <c r="Y30"/>
  <c r="Z30"/>
  <c r="AA30"/>
  <c r="AB30"/>
  <c r="AC30"/>
  <c r="AD30"/>
  <c r="AE30"/>
  <c r="AF30"/>
  <c r="AG30"/>
  <c r="AH30"/>
  <c r="AI30"/>
  <c r="AJ30"/>
  <c r="AK30"/>
  <c r="AL30"/>
  <c r="AM30"/>
  <c r="AN30"/>
  <c r="AO30"/>
  <c r="AP30"/>
  <c r="AQ30"/>
  <c r="AR30"/>
  <c r="AS30"/>
  <c r="AT30"/>
  <c r="AU30"/>
  <c r="AV30"/>
  <c r="AW30"/>
  <c r="AX30"/>
  <c r="AY30"/>
  <c r="AZ30"/>
  <c r="B30"/>
  <c r="C35"/>
  <c r="D35"/>
  <c r="E35"/>
  <c r="F35"/>
  <c r="G35"/>
  <c r="H35"/>
  <c r="I35"/>
  <c r="J35"/>
  <c r="K35"/>
  <c r="L35"/>
  <c r="M35"/>
  <c r="N35"/>
  <c r="O35"/>
  <c r="P35"/>
  <c r="Q35"/>
  <c r="R35"/>
  <c r="S35"/>
  <c r="T35"/>
  <c r="U35"/>
  <c r="X35"/>
  <c r="Y35"/>
  <c r="AB35"/>
  <c r="AC35"/>
  <c r="AD35"/>
  <c r="AM35"/>
  <c r="AY35"/>
  <c r="B35"/>
  <c r="AS38" l="1"/>
  <c r="AW38"/>
  <c r="AO38"/>
  <c r="AG38"/>
  <c r="AI35"/>
  <c r="AX38"/>
  <c r="AP38"/>
  <c r="AH38"/>
  <c r="Z38"/>
  <c r="AQ35"/>
  <c r="V35"/>
  <c r="AU38"/>
  <c r="AE38"/>
  <c r="AA38"/>
  <c r="W38"/>
  <c r="AV38"/>
  <c r="AR38"/>
  <c r="AN38"/>
  <c r="AJ38"/>
  <c r="AF38"/>
  <c r="AZ38"/>
</calcChain>
</file>

<file path=xl/sharedStrings.xml><?xml version="1.0" encoding="utf-8"?>
<sst xmlns="http://schemas.openxmlformats.org/spreadsheetml/2006/main" count="65" uniqueCount="41">
  <si>
    <t>（単位：100万toe）</t>
    <phoneticPr fontId="2"/>
  </si>
  <si>
    <t>【第221-1-1】世界のエネルギー消費量の推移（地域別、一次エネルギー）</t>
    <rPh sb="18" eb="20">
      <t>ショウヒ</t>
    </rPh>
    <rPh sb="20" eb="21">
      <t>リョウ</t>
    </rPh>
    <rPh sb="22" eb="24">
      <t>スイイ</t>
    </rPh>
    <rPh sb="25" eb="27">
      <t>チイキ</t>
    </rPh>
    <rPh sb="27" eb="28">
      <t>ベツ</t>
    </rPh>
    <rPh sb="29" eb="31">
      <t>イチジ</t>
    </rPh>
    <phoneticPr fontId="2"/>
  </si>
  <si>
    <t>2000</t>
    <phoneticPr fontId="2"/>
  </si>
  <si>
    <t>2001</t>
    <phoneticPr fontId="2"/>
  </si>
  <si>
    <t>2002</t>
    <phoneticPr fontId="2"/>
  </si>
  <si>
    <t>2003</t>
    <phoneticPr fontId="2"/>
  </si>
  <si>
    <t>2004</t>
    <phoneticPr fontId="2"/>
  </si>
  <si>
    <t>2005</t>
    <phoneticPr fontId="2"/>
  </si>
  <si>
    <t>2006</t>
    <phoneticPr fontId="2"/>
  </si>
  <si>
    <t>2007</t>
    <phoneticPr fontId="2"/>
  </si>
  <si>
    <t>2008</t>
    <phoneticPr fontId="2"/>
  </si>
  <si>
    <t>【第221-1-1】世界のエネルギー消費量の推移（地域別、一次エネルギー）</t>
    <phoneticPr fontId="2"/>
  </si>
  <si>
    <t>n/a</t>
  </si>
  <si>
    <t>北米</t>
    <phoneticPr fontId="2"/>
  </si>
  <si>
    <t>中南米</t>
    <phoneticPr fontId="2"/>
  </si>
  <si>
    <t>ロシア</t>
    <phoneticPr fontId="2"/>
  </si>
  <si>
    <t>その他旧ソ連邦諸国</t>
    <phoneticPr fontId="2"/>
  </si>
  <si>
    <t>中東</t>
    <phoneticPr fontId="2"/>
  </si>
  <si>
    <t>アフリカ</t>
    <phoneticPr fontId="2"/>
  </si>
  <si>
    <t>アジア大洋州</t>
    <phoneticPr fontId="2"/>
  </si>
  <si>
    <t>OECDシェア（右軸）</t>
    <phoneticPr fontId="2"/>
  </si>
  <si>
    <t>合計</t>
    <phoneticPr fontId="2"/>
  </si>
  <si>
    <t>AAGR</t>
    <phoneticPr fontId="2"/>
  </si>
  <si>
    <t>Russian Federation</t>
    <phoneticPr fontId="2"/>
  </si>
  <si>
    <t>Total North America</t>
  </si>
  <si>
    <t>Total S. &amp; Cent. America</t>
  </si>
  <si>
    <t>Total Europe</t>
    <phoneticPr fontId="2"/>
  </si>
  <si>
    <t>Other FSU</t>
    <phoneticPr fontId="2"/>
  </si>
  <si>
    <t>Total Middle East</t>
  </si>
  <si>
    <t>Total Africa</t>
  </si>
  <si>
    <t>Total Asia Pacific</t>
  </si>
  <si>
    <t>Total World</t>
  </si>
  <si>
    <t>①Total Europe &amp; Eurasia</t>
    <phoneticPr fontId="2"/>
  </si>
  <si>
    <t>①-②Total Europe</t>
    <phoneticPr fontId="2"/>
  </si>
  <si>
    <t>②Former Soviet Union</t>
    <phoneticPr fontId="2"/>
  </si>
  <si>
    <t>③Russian Federation</t>
    <phoneticPr fontId="2"/>
  </si>
  <si>
    <t>②-③Other FSU</t>
    <phoneticPr fontId="2"/>
  </si>
  <si>
    <t>of which: OECD</t>
  </si>
  <si>
    <t xml:space="preserve">（注） 1984年までのロシアには、その他旧ソ連邦諸国を含む。 </t>
    <phoneticPr fontId="2"/>
  </si>
  <si>
    <t>欧州(旧ソ連を除く)</t>
    <rPh sb="3" eb="4">
      <t>キュウ</t>
    </rPh>
    <rPh sb="5" eb="6">
      <t>レン</t>
    </rPh>
    <rPh sb="7" eb="8">
      <t>ノゾ</t>
    </rPh>
    <phoneticPr fontId="2"/>
  </si>
  <si>
    <t>出典：BP 「Statistical Review of World Energy 2016」を基に作成</t>
    <rPh sb="48" eb="49">
      <t>モト</t>
    </rPh>
    <phoneticPr fontId="2"/>
  </si>
</sst>
</file>

<file path=xl/styles.xml><?xml version="1.0" encoding="utf-8"?>
<styleSheet xmlns="http://schemas.openxmlformats.org/spreadsheetml/2006/main">
  <numFmts count="9">
    <numFmt numFmtId="176" formatCode="#,##0_);[Red]\(#,##0\)"/>
    <numFmt numFmtId="177" formatCode="0.0"/>
    <numFmt numFmtId="178" formatCode="0.0%"/>
    <numFmt numFmtId="179" formatCode="#,##0.0_);[Red]\(#,##0.0\)"/>
    <numFmt numFmtId="180" formatCode="0.0_ "/>
    <numFmt numFmtId="181" formatCode="0.0_ ;[Red]\-0.0\ "/>
    <numFmt numFmtId="182" formatCode="[&gt;=0.05]0.0;[=0]\-;\^"/>
    <numFmt numFmtId="183" formatCode="[&lt;-0.0005]\-0.0%;[&gt;0.0005]0.0%;#\♦"/>
    <numFmt numFmtId="184" formatCode="[&lt;0.0005]\♦;0.0%"/>
  </numFmts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8"/>
      <name val="Arial"/>
      <family val="2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0" fillId="0" borderId="0" xfId="0" applyFill="1"/>
    <xf numFmtId="178" fontId="1" fillId="0" borderId="0" xfId="0" applyNumberFormat="1" applyFont="1" applyFill="1" applyBorder="1" applyAlignment="1">
      <alignment horizontal="right"/>
    </xf>
    <xf numFmtId="178" fontId="3" fillId="0" borderId="0" xfId="0" applyNumberFormat="1" applyFont="1" applyFill="1"/>
    <xf numFmtId="0" fontId="4" fillId="0" borderId="0" xfId="0" applyFont="1" applyFill="1"/>
    <xf numFmtId="0" fontId="4" fillId="0" borderId="1" xfId="0" applyFont="1" applyFill="1" applyBorder="1" applyAlignment="1">
      <alignment horizontal="right"/>
    </xf>
    <xf numFmtId="0" fontId="4" fillId="0" borderId="1" xfId="0" applyFont="1" applyFill="1" applyBorder="1" applyAlignment="1">
      <alignment horizontal="center"/>
    </xf>
    <xf numFmtId="49" fontId="4" fillId="0" borderId="1" xfId="0" applyNumberFormat="1" applyFont="1" applyFill="1" applyBorder="1" applyAlignment="1">
      <alignment horizontal="center"/>
    </xf>
    <xf numFmtId="0" fontId="4" fillId="0" borderId="1" xfId="0" applyFont="1" applyFill="1" applyBorder="1"/>
    <xf numFmtId="176" fontId="4" fillId="0" borderId="1" xfId="0" applyNumberFormat="1" applyFont="1" applyFill="1" applyBorder="1" applyAlignment="1">
      <alignment horizontal="right"/>
    </xf>
    <xf numFmtId="176" fontId="4" fillId="0" borderId="0" xfId="0" applyNumberFormat="1" applyFont="1" applyFill="1" applyBorder="1" applyAlignment="1">
      <alignment horizontal="right"/>
    </xf>
    <xf numFmtId="178" fontId="4" fillId="0" borderId="1" xfId="0" applyNumberFormat="1" applyFont="1" applyFill="1" applyBorder="1"/>
    <xf numFmtId="178" fontId="4" fillId="0" borderId="0" xfId="0" applyNumberFormat="1" applyFont="1" applyFill="1"/>
    <xf numFmtId="179" fontId="4" fillId="0" borderId="1" xfId="0" applyNumberFormat="1" applyFont="1" applyFill="1" applyBorder="1"/>
    <xf numFmtId="177" fontId="4" fillId="0" borderId="0" xfId="0" applyNumberFormat="1" applyFont="1" applyFill="1"/>
    <xf numFmtId="0" fontId="4" fillId="0" borderId="0" xfId="0" applyFont="1"/>
    <xf numFmtId="179" fontId="4" fillId="0" borderId="0" xfId="0" applyNumberFormat="1" applyFont="1" applyFill="1"/>
    <xf numFmtId="178" fontId="4" fillId="0" borderId="0" xfId="1" applyNumberFormat="1" applyFont="1" applyFill="1"/>
    <xf numFmtId="178" fontId="4" fillId="0" borderId="1" xfId="1" applyNumberFormat="1" applyFont="1" applyFill="1" applyBorder="1" applyAlignment="1">
      <alignment horizontal="right"/>
    </xf>
    <xf numFmtId="180" fontId="4" fillId="0" borderId="1" xfId="0" applyNumberFormat="1" applyFont="1" applyBorder="1"/>
    <xf numFmtId="38" fontId="4" fillId="0" borderId="0" xfId="0" applyNumberFormat="1" applyFont="1" applyFill="1" applyBorder="1" applyAlignment="1">
      <alignment horizontal="right"/>
    </xf>
    <xf numFmtId="181" fontId="4" fillId="0" borderId="1" xfId="0" applyNumberFormat="1" applyFont="1" applyFill="1" applyBorder="1" applyAlignment="1">
      <alignment horizontal="right"/>
    </xf>
    <xf numFmtId="181" fontId="4" fillId="0" borderId="1" xfId="0" applyNumberFormat="1" applyFont="1" applyBorder="1"/>
    <xf numFmtId="181" fontId="4" fillId="0" borderId="1" xfId="0" applyNumberFormat="1" applyFont="1" applyFill="1" applyBorder="1"/>
    <xf numFmtId="38" fontId="4" fillId="0" borderId="0" xfId="0" applyNumberFormat="1" applyFont="1" applyFill="1"/>
    <xf numFmtId="0" fontId="4" fillId="0" borderId="0" xfId="0" applyFont="1" applyFill="1" applyBorder="1"/>
    <xf numFmtId="182" fontId="4" fillId="0" borderId="0" xfId="0" applyNumberFormat="1" applyFont="1" applyFill="1" applyBorder="1"/>
    <xf numFmtId="183" fontId="4" fillId="0" borderId="0" xfId="0" applyNumberFormat="1" applyFont="1" applyFill="1" applyBorder="1"/>
    <xf numFmtId="184" fontId="4" fillId="0" borderId="0" xfId="0" applyNumberFormat="1" applyFont="1" applyFill="1" applyBorder="1"/>
    <xf numFmtId="0" fontId="4" fillId="0" borderId="0" xfId="0" applyFont="1" applyBorder="1"/>
    <xf numFmtId="182" fontId="4" fillId="0" borderId="0" xfId="0" applyNumberFormat="1" applyFont="1" applyBorder="1"/>
    <xf numFmtId="183" fontId="4" fillId="0" borderId="0" xfId="0" applyNumberFormat="1" applyFont="1" applyBorder="1"/>
    <xf numFmtId="184" fontId="4" fillId="0" borderId="0" xfId="0" applyNumberFormat="1" applyFont="1" applyBorder="1"/>
    <xf numFmtId="178" fontId="4" fillId="0" borderId="0" xfId="0" applyNumberFormat="1" applyFont="1" applyFill="1" applyBorder="1"/>
    <xf numFmtId="0" fontId="4" fillId="0" borderId="0" xfId="0" applyFont="1" applyBorder="1" applyAlignment="1">
      <alignment horizontal="left"/>
    </xf>
    <xf numFmtId="182" fontId="4" fillId="0" borderId="0" xfId="0" applyNumberFormat="1" applyFont="1" applyBorder="1" applyAlignment="1">
      <alignment horizontal="right"/>
    </xf>
    <xf numFmtId="0" fontId="4" fillId="2" borderId="0" xfId="0" applyFont="1" applyFill="1" applyBorder="1"/>
    <xf numFmtId="182" fontId="4" fillId="2" borderId="0" xfId="0" applyNumberFormat="1" applyFont="1" applyFill="1" applyBorder="1"/>
    <xf numFmtId="181" fontId="5" fillId="2" borderId="1" xfId="0" applyNumberFormat="1" applyFont="1" applyFill="1" applyBorder="1" applyAlignment="1">
      <alignment horizontal="right"/>
    </xf>
    <xf numFmtId="182" fontId="4" fillId="0" borderId="1" xfId="0" applyNumberFormat="1" applyFont="1" applyFill="1" applyBorder="1"/>
    <xf numFmtId="178" fontId="4" fillId="0" borderId="0" xfId="1" applyNumberFormat="1" applyFont="1" applyFill="1" applyBorder="1" applyAlignment="1"/>
    <xf numFmtId="180" fontId="4" fillId="0" borderId="0" xfId="0" applyNumberFormat="1" applyFont="1" applyFill="1"/>
  </cellXfs>
  <cellStyles count="2">
    <cellStyle name="パーセント" xfId="1" builtinId="5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>
        <c:manualLayout>
          <c:layoutTarget val="inner"/>
          <c:xMode val="edge"/>
          <c:yMode val="edge"/>
          <c:x val="0.10958752551764363"/>
          <c:y val="0.12060606060606062"/>
          <c:w val="0.81272727272727274"/>
          <c:h val="0.78440018527095678"/>
        </c:manualLayout>
      </c:layout>
      <c:barChart>
        <c:barDir val="col"/>
        <c:grouping val="stacked"/>
        <c:ser>
          <c:idx val="1"/>
          <c:order val="0"/>
          <c:tx>
            <c:strRef>
              <c:f>データ!$A$5</c:f>
              <c:strCache>
                <c:ptCount val="1"/>
                <c:pt idx="0">
                  <c:v>北米</c:v>
                </c:pt>
              </c:strCache>
            </c:strRef>
          </c:tx>
          <c:cat>
            <c:strRef>
              <c:f>データ!$B$4:$AZ$4</c:f>
              <c:strCache>
                <c:ptCount val="51"/>
                <c:pt idx="0">
                  <c:v>1965</c:v>
                </c:pt>
                <c:pt idx="5">
                  <c:v>1970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5">
                  <c:v>1990</c:v>
                </c:pt>
                <c:pt idx="30">
                  <c:v>1995</c:v>
                </c:pt>
                <c:pt idx="35">
                  <c:v>2000</c:v>
                </c:pt>
                <c:pt idx="40">
                  <c:v>2005</c:v>
                </c:pt>
                <c:pt idx="45">
                  <c:v>2010</c:v>
                </c:pt>
                <c:pt idx="50">
                  <c:v>2015</c:v>
                </c:pt>
              </c:strCache>
            </c:strRef>
          </c:cat>
          <c:val>
            <c:numRef>
              <c:f>データ!$B$5:$AZ$5</c:f>
              <c:numCache>
                <c:formatCode>0.0_ </c:formatCode>
                <c:ptCount val="51"/>
                <c:pt idx="0">
                  <c:v>1427.2637100545792</c:v>
                </c:pt>
                <c:pt idx="1">
                  <c:v>1508.9766583557262</c:v>
                </c:pt>
                <c:pt idx="2">
                  <c:v>1562.3656399277104</c:v>
                </c:pt>
                <c:pt idx="3">
                  <c:v>1659.1025631128787</c:v>
                </c:pt>
                <c:pt idx="4">
                  <c:v>1750.4467036813687</c:v>
                </c:pt>
                <c:pt idx="5">
                  <c:v>1816.6357700126257</c:v>
                </c:pt>
                <c:pt idx="6">
                  <c:v>1854.8471660068417</c:v>
                </c:pt>
                <c:pt idx="7">
                  <c:v>1952.0789727813049</c:v>
                </c:pt>
                <c:pt idx="8">
                  <c:v>2034.7338134186562</c:v>
                </c:pt>
                <c:pt idx="9">
                  <c:v>1998.8361761122112</c:v>
                </c:pt>
                <c:pt idx="10">
                  <c:v>1953.0534787331783</c:v>
                </c:pt>
                <c:pt idx="11">
                  <c:v>2058.5935257740889</c:v>
                </c:pt>
                <c:pt idx="12">
                  <c:v>2116.0507622242108</c:v>
                </c:pt>
                <c:pt idx="13">
                  <c:v>2125.8542478605923</c:v>
                </c:pt>
                <c:pt idx="14">
                  <c:v>2160.8747246525909</c:v>
                </c:pt>
                <c:pt idx="15">
                  <c:v>2106.1319625556962</c:v>
                </c:pt>
                <c:pt idx="16">
                  <c:v>2055.756560717226</c:v>
                </c:pt>
                <c:pt idx="17">
                  <c:v>1985.9774852041</c:v>
                </c:pt>
                <c:pt idx="18">
                  <c:v>1972.086547917198</c:v>
                </c:pt>
                <c:pt idx="19">
                  <c:v>2080.1702502764538</c:v>
                </c:pt>
                <c:pt idx="20">
                  <c:v>2085.6022654161234</c:v>
                </c:pt>
                <c:pt idx="21">
                  <c:v>2088.6149807519541</c:v>
                </c:pt>
                <c:pt idx="22">
                  <c:v>2160.4333435812105</c:v>
                </c:pt>
                <c:pt idx="23">
                  <c:v>2255.5035715013373</c:v>
                </c:pt>
                <c:pt idx="24">
                  <c:v>2317.7861945306508</c:v>
                </c:pt>
                <c:pt idx="25">
                  <c:v>2325.0253646846368</c:v>
                </c:pt>
                <c:pt idx="26">
                  <c:v>2327.5923021406065</c:v>
                </c:pt>
                <c:pt idx="27">
                  <c:v>2367.5375520267417</c:v>
                </c:pt>
                <c:pt idx="28">
                  <c:v>2416.3999042170049</c:v>
                </c:pt>
                <c:pt idx="29">
                  <c:v>2471.423330292766</c:v>
                </c:pt>
                <c:pt idx="30">
                  <c:v>2518.9507578962562</c:v>
                </c:pt>
                <c:pt idx="31">
                  <c:v>2604.7417007452032</c:v>
                </c:pt>
                <c:pt idx="32">
                  <c:v>2628.4187017401541</c:v>
                </c:pt>
                <c:pt idx="33">
                  <c:v>2643.4780472414309</c:v>
                </c:pt>
                <c:pt idx="34">
                  <c:v>2690.438583399387</c:v>
                </c:pt>
                <c:pt idx="35">
                  <c:v>2757.7659864069115</c:v>
                </c:pt>
                <c:pt idx="36">
                  <c:v>2696.9083690298557</c:v>
                </c:pt>
                <c:pt idx="37">
                  <c:v>2743.9560620713837</c:v>
                </c:pt>
                <c:pt idx="38">
                  <c:v>2766.3863800608565</c:v>
                </c:pt>
                <c:pt idx="39">
                  <c:v>2819.106735755202</c:v>
                </c:pt>
                <c:pt idx="40">
                  <c:v>2841.7786633974515</c:v>
                </c:pt>
                <c:pt idx="41">
                  <c:v>2827.1545401161952</c:v>
                </c:pt>
                <c:pt idx="42">
                  <c:v>2869.5426836751772</c:v>
                </c:pt>
                <c:pt idx="43">
                  <c:v>2821.9352466045748</c:v>
                </c:pt>
                <c:pt idx="44">
                  <c:v>2691.7362050427619</c:v>
                </c:pt>
                <c:pt idx="45">
                  <c:v>2779.8462433578684</c:v>
                </c:pt>
                <c:pt idx="46">
                  <c:v>2781.1565877497746</c:v>
                </c:pt>
                <c:pt idx="47">
                  <c:v>2725.4325501090925</c:v>
                </c:pt>
                <c:pt idx="48">
                  <c:v>2795.5615323884576</c:v>
                </c:pt>
                <c:pt idx="49">
                  <c:v>2826.0070912793394</c:v>
                </c:pt>
                <c:pt idx="50">
                  <c:v>2795.5364865776446</c:v>
                </c:pt>
              </c:numCache>
            </c:numRef>
          </c:val>
        </c:ser>
        <c:ser>
          <c:idx val="2"/>
          <c:order val="1"/>
          <c:tx>
            <c:strRef>
              <c:f>データ!$A$6</c:f>
              <c:strCache>
                <c:ptCount val="1"/>
                <c:pt idx="0">
                  <c:v>中南米</c:v>
                </c:pt>
              </c:strCache>
            </c:strRef>
          </c:tx>
          <c:cat>
            <c:strRef>
              <c:f>データ!$B$4:$AZ$4</c:f>
              <c:strCache>
                <c:ptCount val="51"/>
                <c:pt idx="0">
                  <c:v>1965</c:v>
                </c:pt>
                <c:pt idx="5">
                  <c:v>1970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5">
                  <c:v>1990</c:v>
                </c:pt>
                <c:pt idx="30">
                  <c:v>1995</c:v>
                </c:pt>
                <c:pt idx="35">
                  <c:v>2000</c:v>
                </c:pt>
                <c:pt idx="40">
                  <c:v>2005</c:v>
                </c:pt>
                <c:pt idx="45">
                  <c:v>2010</c:v>
                </c:pt>
                <c:pt idx="50">
                  <c:v>2015</c:v>
                </c:pt>
              </c:strCache>
            </c:strRef>
          </c:cat>
          <c:val>
            <c:numRef>
              <c:f>データ!$B$6:$AZ$6</c:f>
              <c:numCache>
                <c:formatCode>0.0_ </c:formatCode>
                <c:ptCount val="51"/>
                <c:pt idx="0">
                  <c:v>108.29493697230382</c:v>
                </c:pt>
                <c:pt idx="1">
                  <c:v>115.04291738941475</c:v>
                </c:pt>
                <c:pt idx="2">
                  <c:v>119.5746189380872</c:v>
                </c:pt>
                <c:pt idx="3">
                  <c:v>126.75299069588122</c:v>
                </c:pt>
                <c:pt idx="4">
                  <c:v>133.14209942081149</c:v>
                </c:pt>
                <c:pt idx="5">
                  <c:v>140.8434641272577</c:v>
                </c:pt>
                <c:pt idx="6">
                  <c:v>156.10271243110967</c:v>
                </c:pt>
                <c:pt idx="7">
                  <c:v>168.12658042285031</c:v>
                </c:pt>
                <c:pt idx="8">
                  <c:v>184.29709239146777</c:v>
                </c:pt>
                <c:pt idx="9">
                  <c:v>193.43398862421321</c:v>
                </c:pt>
                <c:pt idx="10">
                  <c:v>195.40869523978492</c:v>
                </c:pt>
                <c:pt idx="11">
                  <c:v>208.96211930796289</c:v>
                </c:pt>
                <c:pt idx="12">
                  <c:v>221.07404520078299</c:v>
                </c:pt>
                <c:pt idx="13">
                  <c:v>233.72896507929693</c:v>
                </c:pt>
                <c:pt idx="14">
                  <c:v>248.78323431225394</c:v>
                </c:pt>
                <c:pt idx="15">
                  <c:v>262.13428797869238</c:v>
                </c:pt>
                <c:pt idx="16">
                  <c:v>261.77245645277975</c:v>
                </c:pt>
                <c:pt idx="17">
                  <c:v>264.17910229020742</c:v>
                </c:pt>
                <c:pt idx="18">
                  <c:v>266.39297642868405</c:v>
                </c:pt>
                <c:pt idx="19">
                  <c:v>276.78641255983831</c:v>
                </c:pt>
                <c:pt idx="20">
                  <c:v>282.81283664366981</c:v>
                </c:pt>
                <c:pt idx="21">
                  <c:v>302.22691663556736</c:v>
                </c:pt>
                <c:pt idx="22">
                  <c:v>313.65284447959601</c:v>
                </c:pt>
                <c:pt idx="23">
                  <c:v>322.13797521118079</c:v>
                </c:pt>
                <c:pt idx="24">
                  <c:v>328.42449404127774</c:v>
                </c:pt>
                <c:pt idx="25">
                  <c:v>329.37389363153545</c:v>
                </c:pt>
                <c:pt idx="26">
                  <c:v>337.74090719624934</c:v>
                </c:pt>
                <c:pt idx="27">
                  <c:v>353.74972781369843</c:v>
                </c:pt>
                <c:pt idx="28">
                  <c:v>367.78630606935531</c:v>
                </c:pt>
                <c:pt idx="29">
                  <c:v>389.33105742389586</c:v>
                </c:pt>
                <c:pt idx="30">
                  <c:v>406.31026110976569</c:v>
                </c:pt>
                <c:pt idx="31">
                  <c:v>423.81343983435556</c:v>
                </c:pt>
                <c:pt idx="32">
                  <c:v>445.72997404225208</c:v>
                </c:pt>
                <c:pt idx="33">
                  <c:v>461.54529655530234</c:v>
                </c:pt>
                <c:pt idx="34">
                  <c:v>462.49714514357936</c:v>
                </c:pt>
                <c:pt idx="35">
                  <c:v>472.33365629015441</c:v>
                </c:pt>
                <c:pt idx="36">
                  <c:v>475.05788926307747</c:v>
                </c:pt>
                <c:pt idx="37">
                  <c:v>480.80446093646867</c:v>
                </c:pt>
                <c:pt idx="38">
                  <c:v>488.64506108724311</c:v>
                </c:pt>
                <c:pt idx="39">
                  <c:v>513.5645184438896</c:v>
                </c:pt>
                <c:pt idx="40">
                  <c:v>531.09027508668419</c:v>
                </c:pt>
                <c:pt idx="41">
                  <c:v>562.20362569935321</c:v>
                </c:pt>
                <c:pt idx="42">
                  <c:v>586.22524113276438</c:v>
                </c:pt>
                <c:pt idx="43">
                  <c:v>605.43729561561076</c:v>
                </c:pt>
                <c:pt idx="44">
                  <c:v>597.88722494656929</c:v>
                </c:pt>
                <c:pt idx="45">
                  <c:v>633.88185049029664</c:v>
                </c:pt>
                <c:pt idx="46">
                  <c:v>658.03387831370958</c:v>
                </c:pt>
                <c:pt idx="47">
                  <c:v>673.80507664726792</c:v>
                </c:pt>
                <c:pt idx="48">
                  <c:v>688.52610250264024</c:v>
                </c:pt>
                <c:pt idx="49">
                  <c:v>698.20670567378374</c:v>
                </c:pt>
                <c:pt idx="50">
                  <c:v>699.26175274054435</c:v>
                </c:pt>
              </c:numCache>
            </c:numRef>
          </c:val>
        </c:ser>
        <c:ser>
          <c:idx val="3"/>
          <c:order val="2"/>
          <c:tx>
            <c:strRef>
              <c:f>データ!$A$7</c:f>
              <c:strCache>
                <c:ptCount val="1"/>
                <c:pt idx="0">
                  <c:v>欧州(旧ソ連を除く)</c:v>
                </c:pt>
              </c:strCache>
            </c:strRef>
          </c:tx>
          <c:cat>
            <c:strRef>
              <c:f>データ!$B$4:$AZ$4</c:f>
              <c:strCache>
                <c:ptCount val="51"/>
                <c:pt idx="0">
                  <c:v>1965</c:v>
                </c:pt>
                <c:pt idx="5">
                  <c:v>1970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5">
                  <c:v>1990</c:v>
                </c:pt>
                <c:pt idx="30">
                  <c:v>1995</c:v>
                </c:pt>
                <c:pt idx="35">
                  <c:v>2000</c:v>
                </c:pt>
                <c:pt idx="40">
                  <c:v>2005</c:v>
                </c:pt>
                <c:pt idx="45">
                  <c:v>2010</c:v>
                </c:pt>
                <c:pt idx="50">
                  <c:v>2015</c:v>
                </c:pt>
              </c:strCache>
            </c:strRef>
          </c:cat>
          <c:val>
            <c:numRef>
              <c:f>データ!$B$7:$AZ$7</c:f>
              <c:numCache>
                <c:formatCode>0.0_ ;[Red]\-0.0\ </c:formatCode>
                <c:ptCount val="51"/>
                <c:pt idx="0">
                  <c:v>1055.2107991097741</c:v>
                </c:pt>
                <c:pt idx="1">
                  <c:v>1086.6173992608065</c:v>
                </c:pt>
                <c:pt idx="2">
                  <c:v>1117.5359053644052</c:v>
                </c:pt>
                <c:pt idx="3">
                  <c:v>1191.1112277923671</c:v>
                </c:pt>
                <c:pt idx="4">
                  <c:v>1280.2464651399632</c:v>
                </c:pt>
                <c:pt idx="5">
                  <c:v>1362.8974597885535</c:v>
                </c:pt>
                <c:pt idx="6">
                  <c:v>1398.8633232260627</c:v>
                </c:pt>
                <c:pt idx="7">
                  <c:v>1462.7580476546532</c:v>
                </c:pt>
                <c:pt idx="8">
                  <c:v>1546.752890949736</c:v>
                </c:pt>
                <c:pt idx="9">
                  <c:v>1524.2770252069267</c:v>
                </c:pt>
                <c:pt idx="10">
                  <c:v>1506.5609179413427</c:v>
                </c:pt>
                <c:pt idx="11">
                  <c:v>1595.5376003846377</c:v>
                </c:pt>
                <c:pt idx="12">
                  <c:v>1620.5382933888732</c:v>
                </c:pt>
                <c:pt idx="13">
                  <c:v>1672.3083421267186</c:v>
                </c:pt>
                <c:pt idx="14">
                  <c:v>1733.2358316204302</c:v>
                </c:pt>
                <c:pt idx="15">
                  <c:v>1692.8585559469307</c:v>
                </c:pt>
                <c:pt idx="16">
                  <c:v>1649.2462739128073</c:v>
                </c:pt>
                <c:pt idx="17">
                  <c:v>1617.4059335059553</c:v>
                </c:pt>
                <c:pt idx="18">
                  <c:v>1632.8682031475382</c:v>
                </c:pt>
                <c:pt idx="19">
                  <c:v>1673.7028924139063</c:v>
                </c:pt>
                <c:pt idx="20">
                  <c:v>1767.4067873885429</c:v>
                </c:pt>
                <c:pt idx="21">
                  <c:v>1798.6358799984703</c:v>
                </c:pt>
                <c:pt idx="22">
                  <c:v>1836.7132543911914</c:v>
                </c:pt>
                <c:pt idx="23">
                  <c:v>1855.4268675620324</c:v>
                </c:pt>
                <c:pt idx="24">
                  <c:v>1860.4419554950864</c:v>
                </c:pt>
                <c:pt idx="25">
                  <c:v>1831.8412069195463</c:v>
                </c:pt>
                <c:pt idx="26">
                  <c:v>1822.2888339054728</c:v>
                </c:pt>
                <c:pt idx="27">
                  <c:v>1794.7461504330827</c:v>
                </c:pt>
                <c:pt idx="28">
                  <c:v>1786.8748056828699</c:v>
                </c:pt>
                <c:pt idx="29">
                  <c:v>1774.3757244605818</c:v>
                </c:pt>
                <c:pt idx="30">
                  <c:v>1819.085921802955</c:v>
                </c:pt>
                <c:pt idx="31">
                  <c:v>1879.0693648820788</c:v>
                </c:pt>
                <c:pt idx="32">
                  <c:v>1878.6317993914849</c:v>
                </c:pt>
                <c:pt idx="33">
                  <c:v>1897.2207218627248</c:v>
                </c:pt>
                <c:pt idx="34">
                  <c:v>1888.4965948269505</c:v>
                </c:pt>
                <c:pt idx="35">
                  <c:v>1914.5462418504821</c:v>
                </c:pt>
                <c:pt idx="36">
                  <c:v>1941.7687059608975</c:v>
                </c:pt>
                <c:pt idx="37">
                  <c:v>1937.4916167766228</c:v>
                </c:pt>
                <c:pt idx="38">
                  <c:v>1975.8205798095928</c:v>
                </c:pt>
                <c:pt idx="39">
                  <c:v>2007.4026337057649</c:v>
                </c:pt>
                <c:pt idx="40">
                  <c:v>2020.263090153933</c:v>
                </c:pt>
                <c:pt idx="41">
                  <c:v>2040.7618430768857</c:v>
                </c:pt>
                <c:pt idx="42">
                  <c:v>2021.0910961562904</c:v>
                </c:pt>
                <c:pt idx="43">
                  <c:v>2020.9021209867124</c:v>
                </c:pt>
                <c:pt idx="44">
                  <c:v>1913.2640495834642</c:v>
                </c:pt>
                <c:pt idx="45">
                  <c:v>1983.6164342639356</c:v>
                </c:pt>
                <c:pt idx="46">
                  <c:v>1927.2450398315545</c:v>
                </c:pt>
                <c:pt idx="47">
                  <c:v>1921.7654347948994</c:v>
                </c:pt>
                <c:pt idx="48">
                  <c:v>1908.1502598648301</c:v>
                </c:pt>
                <c:pt idx="49">
                  <c:v>1846.6029940352569</c:v>
                </c:pt>
                <c:pt idx="50">
                  <c:v>1883.9760599919346</c:v>
                </c:pt>
              </c:numCache>
            </c:numRef>
          </c:val>
        </c:ser>
        <c:ser>
          <c:idx val="4"/>
          <c:order val="3"/>
          <c:tx>
            <c:strRef>
              <c:f>データ!$A$8</c:f>
              <c:strCache>
                <c:ptCount val="1"/>
                <c:pt idx="0">
                  <c:v>ロシア</c:v>
                </c:pt>
              </c:strCache>
            </c:strRef>
          </c:tx>
          <c:cat>
            <c:strRef>
              <c:f>データ!$B$4:$AZ$4</c:f>
              <c:strCache>
                <c:ptCount val="51"/>
                <c:pt idx="0">
                  <c:v>1965</c:v>
                </c:pt>
                <c:pt idx="5">
                  <c:v>1970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5">
                  <c:v>1990</c:v>
                </c:pt>
                <c:pt idx="30">
                  <c:v>1995</c:v>
                </c:pt>
                <c:pt idx="35">
                  <c:v>2000</c:v>
                </c:pt>
                <c:pt idx="40">
                  <c:v>2005</c:v>
                </c:pt>
                <c:pt idx="45">
                  <c:v>2010</c:v>
                </c:pt>
                <c:pt idx="50">
                  <c:v>2015</c:v>
                </c:pt>
              </c:strCache>
            </c:strRef>
          </c:cat>
          <c:val>
            <c:numRef>
              <c:f>データ!$B$8:$AZ$8</c:f>
              <c:numCache>
                <c:formatCode>0.0_ ;[Red]\-0.0\ </c:formatCode>
                <c:ptCount val="51"/>
                <c:pt idx="0">
                  <c:v>590.11065089884505</c:v>
                </c:pt>
                <c:pt idx="1">
                  <c:v>627.47904156173547</c:v>
                </c:pt>
                <c:pt idx="2">
                  <c:v>659.44487675590005</c:v>
                </c:pt>
                <c:pt idx="3">
                  <c:v>683.77033938824627</c:v>
                </c:pt>
                <c:pt idx="4">
                  <c:v>714.71851926772194</c:v>
                </c:pt>
                <c:pt idx="5">
                  <c:v>750.1535717448877</c:v>
                </c:pt>
                <c:pt idx="6">
                  <c:v>787.02687079531961</c:v>
                </c:pt>
                <c:pt idx="7">
                  <c:v>827.06410076666577</c:v>
                </c:pt>
                <c:pt idx="8">
                  <c:v>869.43099091776537</c:v>
                </c:pt>
                <c:pt idx="9">
                  <c:v>917.22306040419005</c:v>
                </c:pt>
                <c:pt idx="10">
                  <c:v>962.25770569992471</c:v>
                </c:pt>
                <c:pt idx="11">
                  <c:v>999.6413471738482</c:v>
                </c:pt>
                <c:pt idx="12">
                  <c:v>1043.5396305694876</c:v>
                </c:pt>
                <c:pt idx="13">
                  <c:v>1085.7510795244805</c:v>
                </c:pt>
                <c:pt idx="14">
                  <c:v>1118.7362937323066</c:v>
                </c:pt>
                <c:pt idx="15">
                  <c:v>1141.4990352529639</c:v>
                </c:pt>
                <c:pt idx="16">
                  <c:v>1165.9586079277096</c:v>
                </c:pt>
                <c:pt idx="17">
                  <c:v>1195.6946251013167</c:v>
                </c:pt>
                <c:pt idx="18">
                  <c:v>1220.9538558457416</c:v>
                </c:pt>
                <c:pt idx="19">
                  <c:v>1266.6536648909164</c:v>
                </c:pt>
                <c:pt idx="20">
                  <c:v>819.44628255224973</c:v>
                </c:pt>
                <c:pt idx="21">
                  <c:v>833.88825099344717</c:v>
                </c:pt>
                <c:pt idx="22">
                  <c:v>861.51163952041952</c:v>
                </c:pt>
                <c:pt idx="23">
                  <c:v>877.10479191046568</c:v>
                </c:pt>
                <c:pt idx="24">
                  <c:v>880.47340047077967</c:v>
                </c:pt>
                <c:pt idx="25">
                  <c:v>865.42248608734576</c:v>
                </c:pt>
                <c:pt idx="26">
                  <c:v>853.98948138790615</c:v>
                </c:pt>
                <c:pt idx="27">
                  <c:v>822.44488313381021</c:v>
                </c:pt>
                <c:pt idx="28">
                  <c:v>767.80860387210407</c:v>
                </c:pt>
                <c:pt idx="29">
                  <c:v>700.02185332884017</c:v>
                </c:pt>
                <c:pt idx="30">
                  <c:v>662.40166846731699</c:v>
                </c:pt>
                <c:pt idx="31">
                  <c:v>637.96401622979533</c:v>
                </c:pt>
                <c:pt idx="32">
                  <c:v>602.4760770287985</c:v>
                </c:pt>
                <c:pt idx="33">
                  <c:v>602.21281677285367</c:v>
                </c:pt>
                <c:pt idx="34">
                  <c:v>608.71595829254034</c:v>
                </c:pt>
                <c:pt idx="35">
                  <c:v>620.29936137179345</c:v>
                </c:pt>
                <c:pt idx="36">
                  <c:v>630.69753313043668</c:v>
                </c:pt>
                <c:pt idx="37">
                  <c:v>628.51232115748576</c:v>
                </c:pt>
                <c:pt idx="38">
                  <c:v>641.6101614637746</c:v>
                </c:pt>
                <c:pt idx="39">
                  <c:v>648.01398897451293</c:v>
                </c:pt>
                <c:pt idx="40">
                  <c:v>647.21682535014816</c:v>
                </c:pt>
                <c:pt idx="41">
                  <c:v>676.11127564515914</c:v>
                </c:pt>
                <c:pt idx="42">
                  <c:v>680.50645529853807</c:v>
                </c:pt>
                <c:pt idx="43">
                  <c:v>683.50654678158435</c:v>
                </c:pt>
                <c:pt idx="44">
                  <c:v>648.0015566041784</c:v>
                </c:pt>
                <c:pt idx="45">
                  <c:v>673.32025682743256</c:v>
                </c:pt>
                <c:pt idx="46">
                  <c:v>694.89818465821679</c:v>
                </c:pt>
                <c:pt idx="47">
                  <c:v>695.27243330112765</c:v>
                </c:pt>
                <c:pt idx="48">
                  <c:v>688.01733127829027</c:v>
                </c:pt>
                <c:pt idx="49">
                  <c:v>689.84646885145537</c:v>
                </c:pt>
                <c:pt idx="50">
                  <c:v>666.81428373242079</c:v>
                </c:pt>
              </c:numCache>
            </c:numRef>
          </c:val>
        </c:ser>
        <c:ser>
          <c:idx val="5"/>
          <c:order val="4"/>
          <c:tx>
            <c:strRef>
              <c:f>データ!$A$9</c:f>
              <c:strCache>
                <c:ptCount val="1"/>
                <c:pt idx="0">
                  <c:v>その他旧ソ連邦諸国</c:v>
                </c:pt>
              </c:strCache>
            </c:strRef>
          </c:tx>
          <c:cat>
            <c:strRef>
              <c:f>データ!$B$4:$AZ$4</c:f>
              <c:strCache>
                <c:ptCount val="51"/>
                <c:pt idx="0">
                  <c:v>1965</c:v>
                </c:pt>
                <c:pt idx="5">
                  <c:v>1970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5">
                  <c:v>1990</c:v>
                </c:pt>
                <c:pt idx="30">
                  <c:v>1995</c:v>
                </c:pt>
                <c:pt idx="35">
                  <c:v>2000</c:v>
                </c:pt>
                <c:pt idx="40">
                  <c:v>2005</c:v>
                </c:pt>
                <c:pt idx="45">
                  <c:v>2010</c:v>
                </c:pt>
                <c:pt idx="50">
                  <c:v>2015</c:v>
                </c:pt>
              </c:strCache>
            </c:strRef>
          </c:cat>
          <c:val>
            <c:numRef>
              <c:f>データ!$B$9:$AZ$9</c:f>
              <c:numCache>
                <c:formatCode>0.0_ ;[Red]\-0.0\ </c:formatCode>
                <c:ptCount val="51"/>
                <c:pt idx="20">
                  <c:v>448.08986067696981</c:v>
                </c:pt>
                <c:pt idx="21">
                  <c:v>459.42718931524246</c:v>
                </c:pt>
                <c:pt idx="22">
                  <c:v>468.66148876247985</c:v>
                </c:pt>
                <c:pt idx="23">
                  <c:v>477.62485135937129</c:v>
                </c:pt>
                <c:pt idx="24">
                  <c:v>465.74452633147882</c:v>
                </c:pt>
                <c:pt idx="25">
                  <c:v>500.00337862423953</c:v>
                </c:pt>
                <c:pt idx="26">
                  <c:v>470.3902334173797</c:v>
                </c:pt>
                <c:pt idx="27">
                  <c:v>426.13071835226538</c:v>
                </c:pt>
                <c:pt idx="28">
                  <c:v>369.55114847911057</c:v>
                </c:pt>
                <c:pt idx="29">
                  <c:v>327.67189820684223</c:v>
                </c:pt>
                <c:pt idx="30">
                  <c:v>302.97764695416618</c:v>
                </c:pt>
                <c:pt idx="31">
                  <c:v>288.24441405265134</c:v>
                </c:pt>
                <c:pt idx="32">
                  <c:v>284.08309065892183</c:v>
                </c:pt>
                <c:pt idx="33">
                  <c:v>277.36478605966772</c:v>
                </c:pt>
                <c:pt idx="34">
                  <c:v>279.7068208978186</c:v>
                </c:pt>
                <c:pt idx="35">
                  <c:v>279.04985011395081</c:v>
                </c:pt>
                <c:pt idx="36">
                  <c:v>285.93411769149486</c:v>
                </c:pt>
                <c:pt idx="37">
                  <c:v>287.27662469703637</c:v>
                </c:pt>
                <c:pt idx="38">
                  <c:v>294.45267688081287</c:v>
                </c:pt>
                <c:pt idx="39">
                  <c:v>298.1387634161614</c:v>
                </c:pt>
                <c:pt idx="40">
                  <c:v>297.68992248197787</c:v>
                </c:pt>
                <c:pt idx="41">
                  <c:v>307.48115360214206</c:v>
                </c:pt>
                <c:pt idx="42">
                  <c:v>311.2916578661999</c:v>
                </c:pt>
                <c:pt idx="43">
                  <c:v>316.4141100681644</c:v>
                </c:pt>
                <c:pt idx="44">
                  <c:v>276.89665891674144</c:v>
                </c:pt>
                <c:pt idx="45">
                  <c:v>291.60545739067152</c:v>
                </c:pt>
                <c:pt idx="46">
                  <c:v>312.03273832717889</c:v>
                </c:pt>
                <c:pt idx="47">
                  <c:v>317.21921502988948</c:v>
                </c:pt>
                <c:pt idx="48">
                  <c:v>301.81160770133397</c:v>
                </c:pt>
                <c:pt idx="49">
                  <c:v>295.85016914117966</c:v>
                </c:pt>
                <c:pt idx="50">
                  <c:v>283.5662015793705</c:v>
                </c:pt>
              </c:numCache>
            </c:numRef>
          </c:val>
        </c:ser>
        <c:ser>
          <c:idx val="6"/>
          <c:order val="5"/>
          <c:tx>
            <c:strRef>
              <c:f>データ!$A$10</c:f>
              <c:strCache>
                <c:ptCount val="1"/>
                <c:pt idx="0">
                  <c:v>中東</c:v>
                </c:pt>
              </c:strCache>
            </c:strRef>
          </c:tx>
          <c:cat>
            <c:strRef>
              <c:f>データ!$B$4:$AZ$4</c:f>
              <c:strCache>
                <c:ptCount val="51"/>
                <c:pt idx="0">
                  <c:v>1965</c:v>
                </c:pt>
                <c:pt idx="5">
                  <c:v>1970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5">
                  <c:v>1990</c:v>
                </c:pt>
                <c:pt idx="30">
                  <c:v>1995</c:v>
                </c:pt>
                <c:pt idx="35">
                  <c:v>2000</c:v>
                </c:pt>
                <c:pt idx="40">
                  <c:v>2005</c:v>
                </c:pt>
                <c:pt idx="45">
                  <c:v>2010</c:v>
                </c:pt>
                <c:pt idx="50">
                  <c:v>2015</c:v>
                </c:pt>
              </c:strCache>
            </c:strRef>
          </c:cat>
          <c:val>
            <c:numRef>
              <c:f>データ!$B$10:$AZ$10</c:f>
              <c:numCache>
                <c:formatCode>0.0_ ;[Red]\-0.0\ </c:formatCode>
                <c:ptCount val="51"/>
                <c:pt idx="0">
                  <c:v>48.288250744524461</c:v>
                </c:pt>
                <c:pt idx="1">
                  <c:v>50.030701680229654</c:v>
                </c:pt>
                <c:pt idx="2">
                  <c:v>52.260251723965681</c:v>
                </c:pt>
                <c:pt idx="3">
                  <c:v>54.839464341686046</c:v>
                </c:pt>
                <c:pt idx="4">
                  <c:v>57.622116005436233</c:v>
                </c:pt>
                <c:pt idx="5">
                  <c:v>61.789624784049508</c:v>
                </c:pt>
                <c:pt idx="6">
                  <c:v>65.31731401909785</c:v>
                </c:pt>
                <c:pt idx="7">
                  <c:v>70.808907062942055</c:v>
                </c:pt>
                <c:pt idx="8">
                  <c:v>77.85368135183883</c:v>
                </c:pt>
                <c:pt idx="9">
                  <c:v>82.890911950830528</c:v>
                </c:pt>
                <c:pt idx="10">
                  <c:v>82.855468890950348</c:v>
                </c:pt>
                <c:pt idx="11">
                  <c:v>93.634540075246889</c:v>
                </c:pt>
                <c:pt idx="12">
                  <c:v>106.32244552066211</c:v>
                </c:pt>
                <c:pt idx="13">
                  <c:v>115.07713159149768</c:v>
                </c:pt>
                <c:pt idx="14">
                  <c:v>135.29554253926517</c:v>
                </c:pt>
                <c:pt idx="15">
                  <c:v>129.56556751748161</c:v>
                </c:pt>
                <c:pt idx="16">
                  <c:v>140.94778028822788</c:v>
                </c:pt>
                <c:pt idx="17">
                  <c:v>155.74196105335901</c:v>
                </c:pt>
                <c:pt idx="18">
                  <c:v>168.79021855204061</c:v>
                </c:pt>
                <c:pt idx="19">
                  <c:v>190.82799870362931</c:v>
                </c:pt>
                <c:pt idx="20">
                  <c:v>202.68357534485838</c:v>
                </c:pt>
                <c:pt idx="21">
                  <c:v>212.62883323205355</c:v>
                </c:pt>
                <c:pt idx="22">
                  <c:v>224.73483975606982</c:v>
                </c:pt>
                <c:pt idx="23">
                  <c:v>239.24682273855291</c:v>
                </c:pt>
                <c:pt idx="24">
                  <c:v>253.10000804947313</c:v>
                </c:pt>
                <c:pt idx="25">
                  <c:v>264.20458194698841</c:v>
                </c:pt>
                <c:pt idx="26">
                  <c:v>280.2652580505748</c:v>
                </c:pt>
                <c:pt idx="27">
                  <c:v>301.44519223153532</c:v>
                </c:pt>
                <c:pt idx="28">
                  <c:v>303.22320597469047</c:v>
                </c:pt>
                <c:pt idx="29">
                  <c:v>338.42221729346852</c:v>
                </c:pt>
                <c:pt idx="30">
                  <c:v>350.68462200802105</c:v>
                </c:pt>
                <c:pt idx="31">
                  <c:v>363.7365723678617</c:v>
                </c:pt>
                <c:pt idx="32">
                  <c:v>376.00264552653402</c:v>
                </c:pt>
                <c:pt idx="33">
                  <c:v>395.43897611618519</c:v>
                </c:pt>
                <c:pt idx="34">
                  <c:v>408.06500731805755</c:v>
                </c:pt>
                <c:pt idx="35">
                  <c:v>423.76759570833843</c:v>
                </c:pt>
                <c:pt idx="36">
                  <c:v>450.3544609036266</c:v>
                </c:pt>
                <c:pt idx="37">
                  <c:v>469.95480907417726</c:v>
                </c:pt>
                <c:pt idx="38">
                  <c:v>490.63933552477158</c:v>
                </c:pt>
                <c:pt idx="39">
                  <c:v>530.71117519366953</c:v>
                </c:pt>
                <c:pt idx="40">
                  <c:v>567.80982141078391</c:v>
                </c:pt>
                <c:pt idx="41">
                  <c:v>591.95782219643831</c:v>
                </c:pt>
                <c:pt idx="42">
                  <c:v>624.82163479065048</c:v>
                </c:pt>
                <c:pt idx="43">
                  <c:v>668.59113334728295</c:v>
                </c:pt>
                <c:pt idx="44">
                  <c:v>693.70722255796682</c:v>
                </c:pt>
                <c:pt idx="45">
                  <c:v>742.09940714824972</c:v>
                </c:pt>
                <c:pt idx="46">
                  <c:v>755.29568541095489</c:v>
                </c:pt>
                <c:pt idx="47">
                  <c:v>784.3153841421539</c:v>
                </c:pt>
                <c:pt idx="48">
                  <c:v>821.56571569193034</c:v>
                </c:pt>
                <c:pt idx="49">
                  <c:v>849.22847472465617</c:v>
                </c:pt>
                <c:pt idx="50">
                  <c:v>884.65804073051561</c:v>
                </c:pt>
              </c:numCache>
            </c:numRef>
          </c:val>
        </c:ser>
        <c:ser>
          <c:idx val="7"/>
          <c:order val="6"/>
          <c:tx>
            <c:strRef>
              <c:f>データ!$A$11</c:f>
              <c:strCache>
                <c:ptCount val="1"/>
                <c:pt idx="0">
                  <c:v>アフリカ</c:v>
                </c:pt>
              </c:strCache>
            </c:strRef>
          </c:tx>
          <c:cat>
            <c:strRef>
              <c:f>データ!$B$4:$AZ$4</c:f>
              <c:strCache>
                <c:ptCount val="51"/>
                <c:pt idx="0">
                  <c:v>1965</c:v>
                </c:pt>
                <c:pt idx="5">
                  <c:v>1970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5">
                  <c:v>1990</c:v>
                </c:pt>
                <c:pt idx="30">
                  <c:v>1995</c:v>
                </c:pt>
                <c:pt idx="35">
                  <c:v>2000</c:v>
                </c:pt>
                <c:pt idx="40">
                  <c:v>2005</c:v>
                </c:pt>
                <c:pt idx="45">
                  <c:v>2010</c:v>
                </c:pt>
                <c:pt idx="50">
                  <c:v>2015</c:v>
                </c:pt>
              </c:strCache>
            </c:strRef>
          </c:cat>
          <c:val>
            <c:numRef>
              <c:f>データ!$B$11:$AZ$11</c:f>
              <c:numCache>
                <c:formatCode>0.0_ ;[Red]\-0.0\ </c:formatCode>
                <c:ptCount val="51"/>
                <c:pt idx="0">
                  <c:v>59.740386131766492</c:v>
                </c:pt>
                <c:pt idx="1">
                  <c:v>62.452126944222528</c:v>
                </c:pt>
                <c:pt idx="2">
                  <c:v>62.884546036141181</c:v>
                </c:pt>
                <c:pt idx="3">
                  <c:v>66.296585375655795</c:v>
                </c:pt>
                <c:pt idx="4">
                  <c:v>67.561062890107735</c:v>
                </c:pt>
                <c:pt idx="5">
                  <c:v>73.32289214568371</c:v>
                </c:pt>
                <c:pt idx="6">
                  <c:v>79.935782007205177</c:v>
                </c:pt>
                <c:pt idx="7">
                  <c:v>85.132515530705007</c:v>
                </c:pt>
                <c:pt idx="8">
                  <c:v>91.540236943471456</c:v>
                </c:pt>
                <c:pt idx="9">
                  <c:v>96.209263207717953</c:v>
                </c:pt>
                <c:pt idx="10">
                  <c:v>102.11188930327336</c:v>
                </c:pt>
                <c:pt idx="11">
                  <c:v>111.5820961314178</c:v>
                </c:pt>
                <c:pt idx="12">
                  <c:v>117.30226303675276</c:v>
                </c:pt>
                <c:pt idx="13">
                  <c:v>121.62222595719679</c:v>
                </c:pt>
                <c:pt idx="14">
                  <c:v>132.81895794246844</c:v>
                </c:pt>
                <c:pt idx="15">
                  <c:v>144.25429338776988</c:v>
                </c:pt>
                <c:pt idx="16">
                  <c:v>161.02200555722558</c:v>
                </c:pt>
                <c:pt idx="17">
                  <c:v>172.8445612002572</c:v>
                </c:pt>
                <c:pt idx="18">
                  <c:v>177.46551313282191</c:v>
                </c:pt>
                <c:pt idx="19">
                  <c:v>183.51627460132215</c:v>
                </c:pt>
                <c:pt idx="20">
                  <c:v>190.29897620418697</c:v>
                </c:pt>
                <c:pt idx="21">
                  <c:v>195.46920334056867</c:v>
                </c:pt>
                <c:pt idx="22">
                  <c:v>200.42689815855888</c:v>
                </c:pt>
                <c:pt idx="23">
                  <c:v>215.71755817673906</c:v>
                </c:pt>
                <c:pt idx="24">
                  <c:v>216.06962680830028</c:v>
                </c:pt>
                <c:pt idx="25">
                  <c:v>222.41052705672527</c:v>
                </c:pt>
                <c:pt idx="26">
                  <c:v>221.78441201948092</c:v>
                </c:pt>
                <c:pt idx="27">
                  <c:v>226.47654236268073</c:v>
                </c:pt>
                <c:pt idx="28">
                  <c:v>227.88980660158018</c:v>
                </c:pt>
                <c:pt idx="29">
                  <c:v>234.84127862311962</c:v>
                </c:pt>
                <c:pt idx="30">
                  <c:v>244.61570484081713</c:v>
                </c:pt>
                <c:pt idx="31">
                  <c:v>251.24016929058803</c:v>
                </c:pt>
                <c:pt idx="32">
                  <c:v>256.48672376396541</c:v>
                </c:pt>
                <c:pt idx="33">
                  <c:v>260.79023503681225</c:v>
                </c:pt>
                <c:pt idx="34">
                  <c:v>269.0657055803311</c:v>
                </c:pt>
                <c:pt idx="35">
                  <c:v>274.18170563465304</c:v>
                </c:pt>
                <c:pt idx="36">
                  <c:v>284.22663434480165</c:v>
                </c:pt>
                <c:pt idx="37">
                  <c:v>287.28517754101779</c:v>
                </c:pt>
                <c:pt idx="38">
                  <c:v>302.12160991616372</c:v>
                </c:pt>
                <c:pt idx="39">
                  <c:v>325.07144805298299</c:v>
                </c:pt>
                <c:pt idx="40">
                  <c:v>328.4910717104251</c:v>
                </c:pt>
                <c:pt idx="41">
                  <c:v>335.08127284013847</c:v>
                </c:pt>
                <c:pt idx="42">
                  <c:v>348.99121687148181</c:v>
                </c:pt>
                <c:pt idx="43">
                  <c:v>371.13863395860011</c:v>
                </c:pt>
                <c:pt idx="44">
                  <c:v>373.14364490172255</c:v>
                </c:pt>
                <c:pt idx="45">
                  <c:v>390.15655813169514</c:v>
                </c:pt>
                <c:pt idx="46">
                  <c:v>390.14883468573584</c:v>
                </c:pt>
                <c:pt idx="47">
                  <c:v>405.3933743175109</c:v>
                </c:pt>
                <c:pt idx="48">
                  <c:v>413.61905628229937</c:v>
                </c:pt>
                <c:pt idx="49">
                  <c:v>428.23682065695374</c:v>
                </c:pt>
                <c:pt idx="50">
                  <c:v>434.99849454088979</c:v>
                </c:pt>
              </c:numCache>
            </c:numRef>
          </c:val>
        </c:ser>
        <c:ser>
          <c:idx val="8"/>
          <c:order val="7"/>
          <c:tx>
            <c:strRef>
              <c:f>データ!$A$12</c:f>
              <c:strCache>
                <c:ptCount val="1"/>
                <c:pt idx="0">
                  <c:v>アジア大洋州</c:v>
                </c:pt>
              </c:strCache>
            </c:strRef>
          </c:tx>
          <c:cat>
            <c:strRef>
              <c:f>データ!$B$4:$AZ$4</c:f>
              <c:strCache>
                <c:ptCount val="51"/>
                <c:pt idx="0">
                  <c:v>1965</c:v>
                </c:pt>
                <c:pt idx="5">
                  <c:v>1970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5">
                  <c:v>1990</c:v>
                </c:pt>
                <c:pt idx="30">
                  <c:v>1995</c:v>
                </c:pt>
                <c:pt idx="35">
                  <c:v>2000</c:v>
                </c:pt>
                <c:pt idx="40">
                  <c:v>2005</c:v>
                </c:pt>
                <c:pt idx="45">
                  <c:v>2010</c:v>
                </c:pt>
                <c:pt idx="50">
                  <c:v>2015</c:v>
                </c:pt>
              </c:strCache>
            </c:strRef>
          </c:cat>
          <c:val>
            <c:numRef>
              <c:f>データ!$B$12:$AZ$12</c:f>
              <c:numCache>
                <c:formatCode>[&gt;=0.05]0.0;[=0]\-;\^</c:formatCode>
                <c:ptCount val="51"/>
                <c:pt idx="0">
                  <c:v>441.32077784766648</c:v>
                </c:pt>
                <c:pt idx="1">
                  <c:v>482.62296931788512</c:v>
                </c:pt>
                <c:pt idx="2">
                  <c:v>506.04457753753144</c:v>
                </c:pt>
                <c:pt idx="3">
                  <c:v>544.13081194021288</c:v>
                </c:pt>
                <c:pt idx="4">
                  <c:v>619.96639823541557</c:v>
                </c:pt>
                <c:pt idx="5">
                  <c:v>704.25652857424507</c:v>
                </c:pt>
                <c:pt idx="6">
                  <c:v>770.01196089745554</c:v>
                </c:pt>
                <c:pt idx="7">
                  <c:v>816.00663569088795</c:v>
                </c:pt>
                <c:pt idx="8">
                  <c:v>883.08690507343249</c:v>
                </c:pt>
                <c:pt idx="9">
                  <c:v>900.01583023778539</c:v>
                </c:pt>
                <c:pt idx="10">
                  <c:v>933.34685880431141</c:v>
                </c:pt>
                <c:pt idx="11">
                  <c:v>980.29278937159097</c:v>
                </c:pt>
                <c:pt idx="12">
                  <c:v>1034.4127688721283</c:v>
                </c:pt>
                <c:pt idx="13">
                  <c:v>1099.5519200687279</c:v>
                </c:pt>
                <c:pt idx="14">
                  <c:v>1149.9328393875205</c:v>
                </c:pt>
                <c:pt idx="15">
                  <c:v>1161.9046482347135</c:v>
                </c:pt>
                <c:pt idx="16">
                  <c:v>1169.1161336452553</c:v>
                </c:pt>
                <c:pt idx="17">
                  <c:v>1179.3544158877114</c:v>
                </c:pt>
                <c:pt idx="18">
                  <c:v>1231.45471436961</c:v>
                </c:pt>
                <c:pt idx="19">
                  <c:v>1316.1016694378493</c:v>
                </c:pt>
                <c:pt idx="20">
                  <c:v>1382.6449179765036</c:v>
                </c:pt>
                <c:pt idx="21">
                  <c:v>1444.3579542737209</c:v>
                </c:pt>
                <c:pt idx="22">
                  <c:v>1527.3893817137819</c:v>
                </c:pt>
                <c:pt idx="23">
                  <c:v>1637.2927502440937</c:v>
                </c:pt>
                <c:pt idx="24">
                  <c:v>1728.1031468964186</c:v>
                </c:pt>
                <c:pt idx="25">
                  <c:v>1797.7733130709148</c:v>
                </c:pt>
                <c:pt idx="26">
                  <c:v>1881.0253170642936</c:v>
                </c:pt>
                <c:pt idx="27">
                  <c:v>1966.5350303470834</c:v>
                </c:pt>
                <c:pt idx="28">
                  <c:v>2069.9629515989645</c:v>
                </c:pt>
                <c:pt idx="29">
                  <c:v>2182.6827270703188</c:v>
                </c:pt>
                <c:pt idx="30">
                  <c:v>2283.8792831993178</c:v>
                </c:pt>
                <c:pt idx="31">
                  <c:v>2390.7342397619486</c:v>
                </c:pt>
                <c:pt idx="32">
                  <c:v>2462.166761768623</c:v>
                </c:pt>
                <c:pt idx="33">
                  <c:v>2460.0624571046519</c:v>
                </c:pt>
                <c:pt idx="34">
                  <c:v>2553.1950963860963</c:v>
                </c:pt>
                <c:pt idx="35">
                  <c:v>2646.3059815555685</c:v>
                </c:pt>
                <c:pt idx="36">
                  <c:v>2736.3616005286785</c:v>
                </c:pt>
                <c:pt idx="37">
                  <c:v>2880.0010789991829</c:v>
                </c:pt>
                <c:pt idx="38">
                  <c:v>3122.1650350814243</c:v>
                </c:pt>
                <c:pt idx="39">
                  <c:v>3420.6258612392157</c:v>
                </c:pt>
                <c:pt idx="40">
                  <c:v>3705.6896139668079</c:v>
                </c:pt>
                <c:pt idx="41">
                  <c:v>3927.0736826827315</c:v>
                </c:pt>
                <c:pt idx="42">
                  <c:v>4174.8559223705415</c:v>
                </c:pt>
                <c:pt idx="43">
                  <c:v>4292.8994623065564</c:v>
                </c:pt>
                <c:pt idx="44">
                  <c:v>4403.8525656470729</c:v>
                </c:pt>
                <c:pt idx="45">
                  <c:v>4686.8256349696139</c:v>
                </c:pt>
                <c:pt idx="46">
                  <c:v>4931.6145398523313</c:v>
                </c:pt>
                <c:pt idx="47">
                  <c:v>5098.8909970849809</c:v>
                </c:pt>
                <c:pt idx="48">
                  <c:v>5255.890862408718</c:v>
                </c:pt>
                <c:pt idx="49">
                  <c:v>5386.6144219675707</c:v>
                </c:pt>
                <c:pt idx="50">
                  <c:v>5498.5298488184917</c:v>
                </c:pt>
              </c:numCache>
            </c:numRef>
          </c:val>
        </c:ser>
        <c:gapWidth val="44"/>
        <c:overlap val="100"/>
        <c:axId val="201632000"/>
        <c:axId val="201658752"/>
      </c:barChart>
      <c:lineChart>
        <c:grouping val="standard"/>
        <c:ser>
          <c:idx val="0"/>
          <c:order val="8"/>
          <c:tx>
            <c:strRef>
              <c:f>データ!$A$13</c:f>
              <c:strCache>
                <c:ptCount val="1"/>
                <c:pt idx="0">
                  <c:v>OECDシェア（右軸）</c:v>
                </c:pt>
              </c:strCache>
            </c:strRef>
          </c:tx>
          <c:marker>
            <c:symbol val="square"/>
            <c:size val="5"/>
            <c:spPr>
              <a:solidFill>
                <a:schemeClr val="bg1"/>
              </a:solidFill>
            </c:spPr>
          </c:marker>
          <c:dLbls>
            <c:dLbl>
              <c:idx val="0"/>
              <c:layout>
                <c:manualLayout>
                  <c:x val="-1.904764508603092E-2"/>
                  <c:y val="-3.5176779373166586E-2"/>
                </c:manualLayout>
              </c:layout>
              <c:tx>
                <c:rich>
                  <a:bodyPr/>
                  <a:lstStyle/>
                  <a:p>
                    <a:r>
                      <a:rPr lang="en-US" altLang="en-US" b="0">
                        <a:latin typeface="ＭＳ Ｐゴシック" pitchFamily="50" charset="-128"/>
                        <a:ea typeface="ＭＳ Ｐゴシック" pitchFamily="50" charset="-128"/>
                      </a:rPr>
                      <a:t>70.8%</a:t>
                    </a:r>
                  </a:p>
                </c:rich>
              </c:tx>
              <c:showVal val="1"/>
            </c:dLbl>
            <c:dLbl>
              <c:idx val="48"/>
              <c:layout>
                <c:manualLayout>
                  <c:x val="2.5462948091859616E-2"/>
                  <c:y val="-8.1141697778575189E-3"/>
                </c:manualLayout>
              </c:layout>
              <c:tx>
                <c:rich>
                  <a:bodyPr/>
                  <a:lstStyle/>
                  <a:p>
                    <a:r>
                      <a:rPr lang="en-US" altLang="en-US" b="0">
                        <a:latin typeface="ＭＳ Ｐゴシック" pitchFamily="50" charset="-128"/>
                        <a:ea typeface="ＭＳ Ｐゴシック" pitchFamily="50" charset="-128"/>
                      </a:rPr>
                      <a:t>41.9%</a:t>
                    </a:r>
                  </a:p>
                </c:rich>
              </c:tx>
              <c:showVal val="1"/>
            </c:dLbl>
            <c:delete val="1"/>
          </c:dLbls>
          <c:cat>
            <c:strRef>
              <c:f>データ!$B$4:$AY$4</c:f>
              <c:strCache>
                <c:ptCount val="46"/>
                <c:pt idx="0">
                  <c:v>1965</c:v>
                </c:pt>
                <c:pt idx="5">
                  <c:v>1970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5">
                  <c:v>1990</c:v>
                </c:pt>
                <c:pt idx="30">
                  <c:v>1995</c:v>
                </c:pt>
                <c:pt idx="35">
                  <c:v>2000</c:v>
                </c:pt>
                <c:pt idx="40">
                  <c:v>2005</c:v>
                </c:pt>
                <c:pt idx="45">
                  <c:v>2010</c:v>
                </c:pt>
              </c:strCache>
            </c:strRef>
          </c:cat>
          <c:val>
            <c:numRef>
              <c:f>データ!$B$13:$AZ$13</c:f>
              <c:numCache>
                <c:formatCode>0.0%</c:formatCode>
                <c:ptCount val="51"/>
                <c:pt idx="0">
                  <c:v>0.70808716140981043</c:v>
                </c:pt>
                <c:pt idx="1">
                  <c:v>0.70542221977807973</c:v>
                </c:pt>
                <c:pt idx="2">
                  <c:v>0.70666931119745402</c:v>
                </c:pt>
                <c:pt idx="3">
                  <c:v>0.71059193560374334</c:v>
                </c:pt>
                <c:pt idx="4">
                  <c:v>0.71013177030070429</c:v>
                </c:pt>
                <c:pt idx="5">
                  <c:v>0.70511618669297926</c:v>
                </c:pt>
                <c:pt idx="6">
                  <c:v>0.69467632552490777</c:v>
                </c:pt>
                <c:pt idx="7">
                  <c:v>0.69255632087543728</c:v>
                </c:pt>
                <c:pt idx="8">
                  <c:v>0.6913271300129703</c:v>
                </c:pt>
                <c:pt idx="9">
                  <c:v>0.67800805025011157</c:v>
                </c:pt>
                <c:pt idx="10">
                  <c:v>0.66072176361206814</c:v>
                </c:pt>
                <c:pt idx="11">
                  <c:v>0.66070804642643954</c:v>
                </c:pt>
                <c:pt idx="12">
                  <c:v>0.65163642809716948</c:v>
                </c:pt>
                <c:pt idx="13">
                  <c:v>0.64248232850646714</c:v>
                </c:pt>
                <c:pt idx="14">
                  <c:v>0.63766088472925031</c:v>
                </c:pt>
                <c:pt idx="15">
                  <c:v>0.62585638482095696</c:v>
                </c:pt>
                <c:pt idx="16">
                  <c:v>0.61450726182104942</c:v>
                </c:pt>
                <c:pt idx="17">
                  <c:v>0.59978129023488469</c:v>
                </c:pt>
                <c:pt idx="18">
                  <c:v>0.59161664314583462</c:v>
                </c:pt>
                <c:pt idx="19">
                  <c:v>0.59082800148904602</c:v>
                </c:pt>
                <c:pt idx="20">
                  <c:v>0.58483798976144308</c:v>
                </c:pt>
                <c:pt idx="21">
                  <c:v>0.57841683158926593</c:v>
                </c:pt>
                <c:pt idx="22">
                  <c:v>0.57513817684835866</c:v>
                </c:pt>
                <c:pt idx="23">
                  <c:v>0.57278175230326978</c:v>
                </c:pt>
                <c:pt idx="24">
                  <c:v>0.57242980202251981</c:v>
                </c:pt>
                <c:pt idx="25">
                  <c:v>0.57022372655831488</c:v>
                </c:pt>
                <c:pt idx="26">
                  <c:v>0.57087048231002979</c:v>
                </c:pt>
                <c:pt idx="27">
                  <c:v>0.57266918262985489</c:v>
                </c:pt>
                <c:pt idx="28">
                  <c:v>0.57757318340907815</c:v>
                </c:pt>
                <c:pt idx="29">
                  <c:v>0.58024882925842125</c:v>
                </c:pt>
                <c:pt idx="30">
                  <c:v>0.5828776016168562</c:v>
                </c:pt>
                <c:pt idx="31">
                  <c:v>0.58584154510865261</c:v>
                </c:pt>
                <c:pt idx="32">
                  <c:v>0.58585787435350067</c:v>
                </c:pt>
                <c:pt idx="33">
                  <c:v>0.5835894336055143</c:v>
                </c:pt>
                <c:pt idx="34">
                  <c:v>0.58160200015381192</c:v>
                </c:pt>
                <c:pt idx="35">
                  <c:v>0.57935061452007863</c:v>
                </c:pt>
                <c:pt idx="36">
                  <c:v>0.56895971957354086</c:v>
                </c:pt>
                <c:pt idx="37">
                  <c:v>0.56184564356145528</c:v>
                </c:pt>
                <c:pt idx="38">
                  <c:v>0.54747445822989416</c:v>
                </c:pt>
                <c:pt idx="39">
                  <c:v>0.53179328841539308</c:v>
                </c:pt>
                <c:pt idx="40">
                  <c:v>0.51856247413679568</c:v>
                </c:pt>
                <c:pt idx="41">
                  <c:v>0.50495994590741078</c:v>
                </c:pt>
                <c:pt idx="42">
                  <c:v>0.49262786322996072</c:v>
                </c:pt>
                <c:pt idx="43">
                  <c:v>0.48141856194877169</c:v>
                </c:pt>
                <c:pt idx="44">
                  <c:v>0.4654678178180312</c:v>
                </c:pt>
                <c:pt idx="45">
                  <c:v>0.45984187769955726</c:v>
                </c:pt>
                <c:pt idx="46">
                  <c:v>0.44484498994491239</c:v>
                </c:pt>
                <c:pt idx="47">
                  <c:v>0.43446607912047808</c:v>
                </c:pt>
                <c:pt idx="48">
                  <c:v>0.43031455883055547</c:v>
                </c:pt>
                <c:pt idx="49">
                  <c:v>0.42234473533254652</c:v>
                </c:pt>
                <c:pt idx="50">
                  <c:v>0.41857154057233897</c:v>
                </c:pt>
              </c:numCache>
            </c:numRef>
          </c:val>
        </c:ser>
        <c:marker val="1"/>
        <c:axId val="201660288"/>
        <c:axId val="201661824"/>
      </c:lineChart>
      <c:catAx>
        <c:axId val="20163200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ja-JP" b="0"/>
                  <a:t>（年）</a:t>
                </a:r>
              </a:p>
            </c:rich>
          </c:tx>
          <c:layout>
            <c:manualLayout>
              <c:xMode val="edge"/>
              <c:yMode val="edge"/>
              <c:x val="0.93934419655876422"/>
              <c:y val="0.92429828624363164"/>
            </c:manualLayout>
          </c:layout>
        </c:title>
        <c:numFmt formatCode="General" sourceLinked="1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201658752"/>
        <c:crosses val="autoZero"/>
        <c:auto val="1"/>
        <c:lblAlgn val="ctr"/>
        <c:lblOffset val="100"/>
        <c:tickLblSkip val="1"/>
        <c:tickMarkSkip val="1"/>
      </c:catAx>
      <c:valAx>
        <c:axId val="201658752"/>
        <c:scaling>
          <c:orientation val="minMax"/>
        </c:scaling>
        <c:axPos val="l"/>
        <c:numFmt formatCode="#,##0_);[Red]\(#,##0\)" sourceLinked="0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201632000"/>
        <c:crosses val="autoZero"/>
        <c:crossBetween val="between"/>
      </c:valAx>
      <c:catAx>
        <c:axId val="201660288"/>
        <c:scaling>
          <c:orientation val="minMax"/>
        </c:scaling>
        <c:delete val="1"/>
        <c:axPos val="b"/>
        <c:tickLblPos val="none"/>
        <c:crossAx val="201661824"/>
        <c:crosses val="autoZero"/>
        <c:auto val="1"/>
        <c:lblAlgn val="ctr"/>
        <c:lblOffset val="100"/>
      </c:catAx>
      <c:valAx>
        <c:axId val="201661824"/>
        <c:scaling>
          <c:orientation val="minMax"/>
          <c:max val="1"/>
        </c:scaling>
        <c:axPos val="r"/>
        <c:numFmt formatCode="0%" sourceLinked="0"/>
        <c:majorTickMark val="in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201660288"/>
        <c:crosses val="max"/>
        <c:crossBetween val="between"/>
      </c:valAx>
    </c:plotArea>
    <c:legend>
      <c:legendPos val="r"/>
      <c:layout>
        <c:manualLayout>
          <c:xMode val="edge"/>
          <c:yMode val="edge"/>
          <c:x val="0.38556521580635778"/>
          <c:y val="4.6268334105295683E-2"/>
          <c:w val="0.28909090909091117"/>
          <c:h val="0.34571428571428842"/>
        </c:manualLayout>
      </c:layout>
    </c:legend>
    <c:plotVisOnly val="1"/>
    <c:dispBlanksAs val="gap"/>
  </c:chart>
  <c:spPr>
    <a:ln>
      <a:noFill/>
    </a:ln>
  </c:spPr>
  <c:txPr>
    <a:bodyPr/>
    <a:lstStyle/>
    <a:p>
      <a:pPr>
        <a:defRPr>
          <a:latin typeface="ＭＳ Ｐゴシック" pitchFamily="50" charset="-128"/>
          <a:ea typeface="ＭＳ Ｐゴシック" pitchFamily="50" charset="-128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000000000000377" r="0.75000000000000377" t="1" header="0.5" footer="0.5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38099</xdr:colOff>
      <xdr:row>1</xdr:row>
      <xdr:rowOff>47625</xdr:rowOff>
    </xdr:from>
    <xdr:to>
      <xdr:col>8</xdr:col>
      <xdr:colOff>619125</xdr:colOff>
      <xdr:row>21</xdr:row>
      <xdr:rowOff>161925</xdr:rowOff>
    </xdr:to>
    <xdr:graphicFrame macro="">
      <xdr:nvGraphicFramePr>
        <xdr:cNvPr id="42010" name="Chart 10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0.23287</cdr:x>
      <cdr:y>0.01872</cdr:y>
    </cdr:from>
    <cdr:to>
      <cdr:x>0.5471</cdr:x>
      <cdr:y>0.08556</cdr:y>
    </cdr:to>
    <cdr:sp macro="" textlink="">
      <cdr:nvSpPr>
        <cdr:cNvPr id="4" name="テキスト ボックス 3"/>
        <cdr:cNvSpPr txBox="1"/>
      </cdr:nvSpPr>
      <cdr:spPr>
        <a:xfrm xmlns:a="http://schemas.openxmlformats.org/drawingml/2006/main">
          <a:off x="1277592" y="66675"/>
          <a:ext cx="1724025" cy="238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0.0037</cdr:x>
      <cdr:y>0.03476</cdr:y>
    </cdr:from>
    <cdr:to>
      <cdr:x>0.278</cdr:x>
      <cdr:y>0.12299</cdr:y>
    </cdr:to>
    <cdr:sp macro="" textlink="">
      <cdr:nvSpPr>
        <cdr:cNvPr id="5" name="テキスト ボックス 4"/>
        <cdr:cNvSpPr txBox="1"/>
      </cdr:nvSpPr>
      <cdr:spPr>
        <a:xfrm xmlns:a="http://schemas.openxmlformats.org/drawingml/2006/main">
          <a:off x="20292" y="123825"/>
          <a:ext cx="15049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1000" b="0" i="0" baseline="0">
              <a:latin typeface="ＭＳ Ｐゴシック" pitchFamily="50" charset="-128"/>
              <a:ea typeface="ＭＳ Ｐゴシック" pitchFamily="50" charset="-128"/>
              <a:cs typeface="+mn-cs"/>
            </a:rPr>
            <a:t>（</a:t>
          </a:r>
          <a:r>
            <a:rPr lang="en-US" altLang="ja-JP" sz="1000" b="0" i="0" baseline="0">
              <a:latin typeface="ＭＳ Ｐゴシック" pitchFamily="50" charset="-128"/>
              <a:ea typeface="ＭＳ Ｐゴシック" pitchFamily="50" charset="-128"/>
              <a:cs typeface="+mn-cs"/>
            </a:rPr>
            <a:t>100</a:t>
          </a:r>
          <a:r>
            <a:rPr lang="ja-JP" altLang="ja-JP" sz="1000" b="0" i="0" baseline="0">
              <a:latin typeface="ＭＳ Ｐゴシック" pitchFamily="50" charset="-128"/>
              <a:ea typeface="ＭＳ Ｐゴシック" pitchFamily="50" charset="-128"/>
              <a:cs typeface="+mn-cs"/>
            </a:rPr>
            <a:t>万石油換算トン）</a:t>
          </a:r>
          <a:endParaRPr lang="ja-JP" altLang="ja-JP" sz="1000" b="0">
            <a:latin typeface="ＭＳ Ｐゴシック" pitchFamily="50" charset="-128"/>
            <a:ea typeface="ＭＳ Ｐゴシック" pitchFamily="50" charset="-128"/>
          </a:endParaRPr>
        </a:p>
        <a:p xmlns:a="http://schemas.openxmlformats.org/drawingml/2006/main">
          <a:endParaRPr lang="ja-JP" altLang="en-US" sz="1200"/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13"/>
  </sheetPr>
  <dimension ref="A1:M24"/>
  <sheetViews>
    <sheetView showGridLines="0" tabSelected="1" view="pageBreakPreview" zoomScale="120" zoomScaleNormal="115" zoomScaleSheetLayoutView="120" workbookViewId="0">
      <selection activeCell="C30" sqref="C30"/>
    </sheetView>
  </sheetViews>
  <sheetFormatPr defaultRowHeight="13.5"/>
  <cols>
    <col min="1" max="40" width="8.75" style="1" customWidth="1"/>
    <col min="41" max="16384" width="9" style="1"/>
  </cols>
  <sheetData>
    <row r="1" spans="1:13">
      <c r="A1" s="1" t="s">
        <v>1</v>
      </c>
    </row>
    <row r="14" spans="1:13" ht="14.25">
      <c r="M14" s="3"/>
    </row>
    <row r="15" spans="1:13" ht="14.25">
      <c r="L15" s="2"/>
      <c r="M15" s="3"/>
    </row>
    <row r="16" spans="1:13">
      <c r="L16" s="2"/>
    </row>
    <row r="17" spans="1:12">
      <c r="L17" s="2"/>
    </row>
    <row r="18" spans="1:12">
      <c r="L18" s="2"/>
    </row>
    <row r="19" spans="1:12">
      <c r="L19" s="2"/>
    </row>
    <row r="20" spans="1:12">
      <c r="L20" s="2"/>
    </row>
    <row r="21" spans="1:12">
      <c r="L21" s="2"/>
    </row>
    <row r="23" spans="1:12">
      <c r="A23" s="4" t="s">
        <v>38</v>
      </c>
    </row>
    <row r="24" spans="1:12">
      <c r="A24" s="4" t="s">
        <v>40</v>
      </c>
    </row>
  </sheetData>
  <phoneticPr fontId="2"/>
  <pageMargins left="0.4" right="0.4" top="0.4" bottom="0.4" header="0.2" footer="0.2"/>
  <pageSetup paperSize="9" orientation="landscape" r:id="rId1"/>
  <headerFooter alignWithMargins="0">
    <oddFooter>&amp;C&amp;P / &amp;N ページ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FM39"/>
  <sheetViews>
    <sheetView showGridLines="0" zoomScaleNormal="100" zoomScaleSheetLayoutView="100" workbookViewId="0">
      <pane xSplit="1" ySplit="3" topLeftCell="N4" activePane="bottomRight" state="frozenSplit"/>
      <selection pane="topRight" activeCell="F1" sqref="F1"/>
      <selection pane="bottomLeft" activeCell="A33" sqref="A33"/>
      <selection pane="bottomRight" activeCell="A20" sqref="A20"/>
    </sheetView>
  </sheetViews>
  <sheetFormatPr defaultRowHeight="12"/>
  <cols>
    <col min="1" max="1" width="16.625" style="4" customWidth="1"/>
    <col min="2" max="41" width="8.75" style="4" customWidth="1"/>
    <col min="42" max="16384" width="9" style="4"/>
  </cols>
  <sheetData>
    <row r="1" spans="1:169" ht="13.5">
      <c r="A1" s="4" t="s">
        <v>11</v>
      </c>
      <c r="AQ1" s="1"/>
    </row>
    <row r="3" spans="1:169">
      <c r="A3" s="4" t="s">
        <v>0</v>
      </c>
      <c r="B3" s="6">
        <v>1965</v>
      </c>
      <c r="C3" s="6">
        <v>1966</v>
      </c>
      <c r="D3" s="6">
        <v>1967</v>
      </c>
      <c r="E3" s="6">
        <v>1968</v>
      </c>
      <c r="F3" s="6">
        <v>1969</v>
      </c>
      <c r="G3" s="6">
        <v>1970</v>
      </c>
      <c r="H3" s="6">
        <v>1971</v>
      </c>
      <c r="I3" s="6">
        <v>1972</v>
      </c>
      <c r="J3" s="6">
        <v>1973</v>
      </c>
      <c r="K3" s="6">
        <v>1974</v>
      </c>
      <c r="L3" s="6">
        <v>1975</v>
      </c>
      <c r="M3" s="6">
        <v>1976</v>
      </c>
      <c r="N3" s="6">
        <v>1977</v>
      </c>
      <c r="O3" s="6">
        <v>1978</v>
      </c>
      <c r="P3" s="6">
        <v>1979</v>
      </c>
      <c r="Q3" s="6">
        <v>1980</v>
      </c>
      <c r="R3" s="6">
        <v>1981</v>
      </c>
      <c r="S3" s="6">
        <v>1982</v>
      </c>
      <c r="T3" s="6">
        <v>1983</v>
      </c>
      <c r="U3" s="6">
        <v>1984</v>
      </c>
      <c r="V3" s="6">
        <v>1985</v>
      </c>
      <c r="W3" s="6">
        <v>1986</v>
      </c>
      <c r="X3" s="6">
        <v>1987</v>
      </c>
      <c r="Y3" s="6">
        <v>1988</v>
      </c>
      <c r="Z3" s="6">
        <v>1989</v>
      </c>
      <c r="AA3" s="6">
        <v>1990</v>
      </c>
      <c r="AB3" s="6">
        <v>1991</v>
      </c>
      <c r="AC3" s="6">
        <v>1992</v>
      </c>
      <c r="AD3" s="6">
        <v>1993</v>
      </c>
      <c r="AE3" s="6">
        <v>1994</v>
      </c>
      <c r="AF3" s="6">
        <v>1995</v>
      </c>
      <c r="AG3" s="6">
        <v>1996</v>
      </c>
      <c r="AH3" s="6">
        <v>1997</v>
      </c>
      <c r="AI3" s="6">
        <v>1998</v>
      </c>
      <c r="AJ3" s="6">
        <v>1999</v>
      </c>
      <c r="AK3" s="7" t="s">
        <v>2</v>
      </c>
      <c r="AL3" s="7" t="s">
        <v>3</v>
      </c>
      <c r="AM3" s="7" t="s">
        <v>4</v>
      </c>
      <c r="AN3" s="7" t="s">
        <v>5</v>
      </c>
      <c r="AO3" s="7" t="s">
        <v>6</v>
      </c>
      <c r="AP3" s="7" t="s">
        <v>7</v>
      </c>
      <c r="AQ3" s="7" t="s">
        <v>8</v>
      </c>
      <c r="AR3" s="7" t="s">
        <v>9</v>
      </c>
      <c r="AS3" s="7" t="s">
        <v>10</v>
      </c>
      <c r="AT3" s="6">
        <v>2009</v>
      </c>
      <c r="AU3" s="6">
        <v>2010</v>
      </c>
      <c r="AV3" s="6">
        <v>2011</v>
      </c>
      <c r="AW3" s="6">
        <v>2012</v>
      </c>
      <c r="AX3" s="6">
        <v>2013</v>
      </c>
      <c r="AY3" s="6">
        <v>2014</v>
      </c>
      <c r="AZ3" s="6">
        <v>2015</v>
      </c>
    </row>
    <row r="4" spans="1:169">
      <c r="A4" s="5"/>
      <c r="B4" s="6">
        <v>1965</v>
      </c>
      <c r="C4" s="6"/>
      <c r="D4" s="6"/>
      <c r="E4" s="6"/>
      <c r="F4" s="6"/>
      <c r="G4" s="6">
        <v>1970</v>
      </c>
      <c r="H4" s="6"/>
      <c r="I4" s="6"/>
      <c r="J4" s="6"/>
      <c r="K4" s="6"/>
      <c r="L4" s="6">
        <v>1975</v>
      </c>
      <c r="M4" s="6"/>
      <c r="N4" s="6"/>
      <c r="O4" s="6"/>
      <c r="P4" s="6"/>
      <c r="Q4" s="6">
        <v>1980</v>
      </c>
      <c r="R4" s="6"/>
      <c r="S4" s="6"/>
      <c r="T4" s="6"/>
      <c r="U4" s="6"/>
      <c r="V4" s="6">
        <v>1985</v>
      </c>
      <c r="W4" s="6"/>
      <c r="X4" s="6"/>
      <c r="Y4" s="6"/>
      <c r="Z4" s="6"/>
      <c r="AA4" s="6">
        <v>1990</v>
      </c>
      <c r="AB4" s="6"/>
      <c r="AC4" s="6"/>
      <c r="AD4" s="6"/>
      <c r="AE4" s="6"/>
      <c r="AF4" s="6">
        <v>1995</v>
      </c>
      <c r="AG4" s="6"/>
      <c r="AH4" s="6"/>
      <c r="AI4" s="6"/>
      <c r="AJ4" s="6"/>
      <c r="AK4" s="7" t="s">
        <v>2</v>
      </c>
      <c r="AL4" s="7"/>
      <c r="AM4" s="7"/>
      <c r="AN4" s="7"/>
      <c r="AO4" s="7"/>
      <c r="AP4" s="7" t="s">
        <v>7</v>
      </c>
      <c r="AQ4" s="7"/>
      <c r="AR4" s="7"/>
      <c r="AS4" s="7"/>
      <c r="AT4" s="6"/>
      <c r="AU4" s="6">
        <v>2010</v>
      </c>
      <c r="AV4" s="8"/>
      <c r="AW4" s="6"/>
      <c r="AX4" s="6"/>
      <c r="AY4" s="6"/>
      <c r="AZ4" s="6">
        <v>2015</v>
      </c>
    </row>
    <row r="5" spans="1:169" s="9" customFormat="1">
      <c r="A5" s="8" t="s">
        <v>13</v>
      </c>
      <c r="B5" s="19">
        <v>1427.2637100545792</v>
      </c>
      <c r="C5" s="19">
        <v>1508.9766583557262</v>
      </c>
      <c r="D5" s="19">
        <v>1562.3656399277104</v>
      </c>
      <c r="E5" s="19">
        <v>1659.1025631128787</v>
      </c>
      <c r="F5" s="19">
        <v>1750.4467036813687</v>
      </c>
      <c r="G5" s="19">
        <v>1816.6357700126257</v>
      </c>
      <c r="H5" s="19">
        <v>1854.8471660068417</v>
      </c>
      <c r="I5" s="19">
        <v>1952.0789727813049</v>
      </c>
      <c r="J5" s="19">
        <v>2034.7338134186562</v>
      </c>
      <c r="K5" s="19">
        <v>1998.8361761122112</v>
      </c>
      <c r="L5" s="19">
        <v>1953.0534787331783</v>
      </c>
      <c r="M5" s="19">
        <v>2058.5935257740889</v>
      </c>
      <c r="N5" s="19">
        <v>2116.0507622242108</v>
      </c>
      <c r="O5" s="19">
        <v>2125.8542478605923</v>
      </c>
      <c r="P5" s="19">
        <v>2160.8747246525909</v>
      </c>
      <c r="Q5" s="19">
        <v>2106.1319625556962</v>
      </c>
      <c r="R5" s="19">
        <v>2055.756560717226</v>
      </c>
      <c r="S5" s="19">
        <v>1985.9774852041</v>
      </c>
      <c r="T5" s="19">
        <v>1972.086547917198</v>
      </c>
      <c r="U5" s="19">
        <v>2080.1702502764538</v>
      </c>
      <c r="V5" s="19">
        <v>2085.6022654161234</v>
      </c>
      <c r="W5" s="19">
        <v>2088.6149807519541</v>
      </c>
      <c r="X5" s="19">
        <v>2160.4333435812105</v>
      </c>
      <c r="Y5" s="19">
        <v>2255.5035715013373</v>
      </c>
      <c r="Z5" s="19">
        <v>2317.7861945306508</v>
      </c>
      <c r="AA5" s="19">
        <v>2325.0253646846368</v>
      </c>
      <c r="AB5" s="19">
        <v>2327.5923021406065</v>
      </c>
      <c r="AC5" s="19">
        <v>2367.5375520267417</v>
      </c>
      <c r="AD5" s="19">
        <v>2416.3999042170049</v>
      </c>
      <c r="AE5" s="19">
        <v>2471.423330292766</v>
      </c>
      <c r="AF5" s="19">
        <v>2518.9507578962562</v>
      </c>
      <c r="AG5" s="19">
        <v>2604.7417007452032</v>
      </c>
      <c r="AH5" s="19">
        <v>2628.4187017401541</v>
      </c>
      <c r="AI5" s="19">
        <v>2643.4780472414309</v>
      </c>
      <c r="AJ5" s="19">
        <v>2690.438583399387</v>
      </c>
      <c r="AK5" s="19">
        <v>2757.7659864069115</v>
      </c>
      <c r="AL5" s="19">
        <v>2696.9083690298557</v>
      </c>
      <c r="AM5" s="19">
        <v>2743.9560620713837</v>
      </c>
      <c r="AN5" s="19">
        <v>2766.3863800608565</v>
      </c>
      <c r="AO5" s="19">
        <v>2819.106735755202</v>
      </c>
      <c r="AP5" s="19">
        <v>2841.7786633974515</v>
      </c>
      <c r="AQ5" s="19">
        <v>2827.1545401161952</v>
      </c>
      <c r="AR5" s="19">
        <v>2869.5426836751772</v>
      </c>
      <c r="AS5" s="19">
        <v>2821.9352466045748</v>
      </c>
      <c r="AT5" s="19">
        <v>2691.7362050427619</v>
      </c>
      <c r="AU5" s="19">
        <v>2779.8462433578684</v>
      </c>
      <c r="AV5" s="19">
        <v>2781.1565877497746</v>
      </c>
      <c r="AW5" s="19">
        <v>2725.4325501090925</v>
      </c>
      <c r="AX5" s="19">
        <v>2795.5615323884576</v>
      </c>
      <c r="AY5" s="19">
        <v>2826.0070912793394</v>
      </c>
      <c r="AZ5" s="19">
        <v>2795.5364865776446</v>
      </c>
      <c r="BA5" s="20"/>
      <c r="BB5" s="20"/>
      <c r="BC5" s="2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/>
      <c r="BY5" s="10"/>
      <c r="BZ5" s="10"/>
      <c r="CA5" s="10"/>
      <c r="CB5" s="10"/>
      <c r="CC5" s="10"/>
      <c r="CD5" s="10"/>
      <c r="CE5" s="10"/>
      <c r="CF5" s="10"/>
      <c r="CG5" s="10"/>
      <c r="CH5" s="10"/>
      <c r="CI5" s="10"/>
      <c r="CJ5" s="10"/>
      <c r="CK5" s="10"/>
      <c r="CL5" s="10"/>
      <c r="CM5" s="10"/>
      <c r="CN5" s="10"/>
      <c r="CO5" s="10"/>
      <c r="CP5" s="10"/>
      <c r="CQ5" s="10"/>
      <c r="CR5" s="10"/>
      <c r="CS5" s="10"/>
      <c r="CT5" s="10"/>
      <c r="CU5" s="10"/>
      <c r="CV5" s="10"/>
      <c r="CW5" s="10"/>
      <c r="CX5" s="10"/>
      <c r="CY5" s="10"/>
      <c r="CZ5" s="10"/>
      <c r="DA5" s="10"/>
      <c r="DB5" s="10"/>
      <c r="DC5" s="10"/>
      <c r="DD5" s="10"/>
      <c r="DE5" s="10"/>
      <c r="DF5" s="10"/>
      <c r="DG5" s="10"/>
      <c r="DH5" s="10"/>
      <c r="DI5" s="10"/>
      <c r="DJ5" s="10"/>
      <c r="DK5" s="10"/>
      <c r="DL5" s="10"/>
      <c r="DM5" s="10"/>
      <c r="DN5" s="10"/>
      <c r="DO5" s="10"/>
      <c r="DP5" s="10"/>
      <c r="DQ5" s="10"/>
      <c r="DR5" s="10"/>
      <c r="DS5" s="10"/>
      <c r="DT5" s="10"/>
      <c r="DU5" s="10"/>
      <c r="DV5" s="10"/>
      <c r="DW5" s="10"/>
      <c r="DX5" s="10"/>
      <c r="DY5" s="10"/>
      <c r="DZ5" s="10"/>
      <c r="EA5" s="10"/>
      <c r="EB5" s="10"/>
      <c r="EC5" s="10"/>
      <c r="ED5" s="10"/>
      <c r="EE5" s="10"/>
      <c r="EF5" s="10"/>
      <c r="EG5" s="10"/>
      <c r="EH5" s="10"/>
      <c r="EI5" s="10"/>
      <c r="EJ5" s="10"/>
      <c r="EK5" s="10"/>
      <c r="EL5" s="10"/>
      <c r="EM5" s="10"/>
      <c r="EN5" s="10"/>
      <c r="EO5" s="10"/>
      <c r="EP5" s="10"/>
      <c r="EQ5" s="10"/>
      <c r="ER5" s="10"/>
      <c r="ES5" s="10"/>
      <c r="ET5" s="10"/>
      <c r="EU5" s="10"/>
      <c r="EV5" s="10"/>
      <c r="EW5" s="10"/>
      <c r="EX5" s="10"/>
      <c r="EY5" s="10"/>
      <c r="EZ5" s="10"/>
      <c r="FA5" s="10"/>
      <c r="FB5" s="10"/>
      <c r="FC5" s="10"/>
      <c r="FD5" s="10"/>
      <c r="FE5" s="10"/>
      <c r="FF5" s="10"/>
      <c r="FG5" s="10"/>
      <c r="FH5" s="10"/>
      <c r="FI5" s="10"/>
      <c r="FJ5" s="10"/>
      <c r="FK5" s="10"/>
      <c r="FL5" s="10"/>
      <c r="FM5" s="10"/>
    </row>
    <row r="6" spans="1:169" s="14" customFormat="1">
      <c r="A6" s="8" t="s">
        <v>14</v>
      </c>
      <c r="B6" s="19">
        <v>108.29493697230382</v>
      </c>
      <c r="C6" s="19">
        <v>115.04291738941475</v>
      </c>
      <c r="D6" s="19">
        <v>119.5746189380872</v>
      </c>
      <c r="E6" s="19">
        <v>126.75299069588122</v>
      </c>
      <c r="F6" s="19">
        <v>133.14209942081149</v>
      </c>
      <c r="G6" s="19">
        <v>140.8434641272577</v>
      </c>
      <c r="H6" s="19">
        <v>156.10271243110967</v>
      </c>
      <c r="I6" s="19">
        <v>168.12658042285031</v>
      </c>
      <c r="J6" s="19">
        <v>184.29709239146777</v>
      </c>
      <c r="K6" s="19">
        <v>193.43398862421321</v>
      </c>
      <c r="L6" s="19">
        <v>195.40869523978492</v>
      </c>
      <c r="M6" s="19">
        <v>208.96211930796289</v>
      </c>
      <c r="N6" s="19">
        <v>221.07404520078299</v>
      </c>
      <c r="O6" s="19">
        <v>233.72896507929693</v>
      </c>
      <c r="P6" s="19">
        <v>248.78323431225394</v>
      </c>
      <c r="Q6" s="19">
        <v>262.13428797869238</v>
      </c>
      <c r="R6" s="19">
        <v>261.77245645277975</v>
      </c>
      <c r="S6" s="19">
        <v>264.17910229020742</v>
      </c>
      <c r="T6" s="19">
        <v>266.39297642868405</v>
      </c>
      <c r="U6" s="19">
        <v>276.78641255983831</v>
      </c>
      <c r="V6" s="19">
        <v>282.81283664366981</v>
      </c>
      <c r="W6" s="19">
        <v>302.22691663556736</v>
      </c>
      <c r="X6" s="19">
        <v>313.65284447959601</v>
      </c>
      <c r="Y6" s="19">
        <v>322.13797521118079</v>
      </c>
      <c r="Z6" s="19">
        <v>328.42449404127774</v>
      </c>
      <c r="AA6" s="19">
        <v>329.37389363153545</v>
      </c>
      <c r="AB6" s="19">
        <v>337.74090719624934</v>
      </c>
      <c r="AC6" s="19">
        <v>353.74972781369843</v>
      </c>
      <c r="AD6" s="19">
        <v>367.78630606935531</v>
      </c>
      <c r="AE6" s="19">
        <v>389.33105742389586</v>
      </c>
      <c r="AF6" s="19">
        <v>406.31026110976569</v>
      </c>
      <c r="AG6" s="19">
        <v>423.81343983435556</v>
      </c>
      <c r="AH6" s="19">
        <v>445.72997404225208</v>
      </c>
      <c r="AI6" s="19">
        <v>461.54529655530234</v>
      </c>
      <c r="AJ6" s="19">
        <v>462.49714514357936</v>
      </c>
      <c r="AK6" s="19">
        <v>472.33365629015441</v>
      </c>
      <c r="AL6" s="19">
        <v>475.05788926307747</v>
      </c>
      <c r="AM6" s="19">
        <v>480.80446093646867</v>
      </c>
      <c r="AN6" s="19">
        <v>488.64506108724311</v>
      </c>
      <c r="AO6" s="19">
        <v>513.5645184438896</v>
      </c>
      <c r="AP6" s="19">
        <v>531.09027508668419</v>
      </c>
      <c r="AQ6" s="19">
        <v>562.20362569935321</v>
      </c>
      <c r="AR6" s="19">
        <v>586.22524113276438</v>
      </c>
      <c r="AS6" s="19">
        <v>605.43729561561076</v>
      </c>
      <c r="AT6" s="19">
        <v>597.88722494656929</v>
      </c>
      <c r="AU6" s="19">
        <v>633.88185049029664</v>
      </c>
      <c r="AV6" s="19">
        <v>658.03387831370958</v>
      </c>
      <c r="AW6" s="19">
        <v>673.80507664726792</v>
      </c>
      <c r="AX6" s="19">
        <v>688.52610250264024</v>
      </c>
      <c r="AY6" s="19">
        <v>698.20670567378374</v>
      </c>
      <c r="AZ6" s="19">
        <v>699.26175274054435</v>
      </c>
    </row>
    <row r="7" spans="1:169" s="14" customFormat="1">
      <c r="A7" s="8" t="s">
        <v>39</v>
      </c>
      <c r="B7" s="21">
        <f>B24-B25</f>
        <v>1055.2107991097741</v>
      </c>
      <c r="C7" s="21">
        <f t="shared" ref="C7:U7" si="0">C24-C25</f>
        <v>1086.6173992608065</v>
      </c>
      <c r="D7" s="21">
        <f t="shared" si="0"/>
        <v>1117.5359053644052</v>
      </c>
      <c r="E7" s="21">
        <f t="shared" si="0"/>
        <v>1191.1112277923671</v>
      </c>
      <c r="F7" s="21">
        <f t="shared" si="0"/>
        <v>1280.2464651399632</v>
      </c>
      <c r="G7" s="21">
        <f t="shared" si="0"/>
        <v>1362.8974597885535</v>
      </c>
      <c r="H7" s="21">
        <f t="shared" si="0"/>
        <v>1398.8633232260627</v>
      </c>
      <c r="I7" s="21">
        <f t="shared" si="0"/>
        <v>1462.7580476546532</v>
      </c>
      <c r="J7" s="21">
        <f t="shared" si="0"/>
        <v>1546.752890949736</v>
      </c>
      <c r="K7" s="21">
        <f t="shared" si="0"/>
        <v>1524.2770252069267</v>
      </c>
      <c r="L7" s="21">
        <f t="shared" si="0"/>
        <v>1506.5609179413427</v>
      </c>
      <c r="M7" s="21">
        <f t="shared" si="0"/>
        <v>1595.5376003846377</v>
      </c>
      <c r="N7" s="21">
        <f t="shared" si="0"/>
        <v>1620.5382933888732</v>
      </c>
      <c r="O7" s="21">
        <f t="shared" si="0"/>
        <v>1672.3083421267186</v>
      </c>
      <c r="P7" s="21">
        <f t="shared" si="0"/>
        <v>1733.2358316204302</v>
      </c>
      <c r="Q7" s="21">
        <f t="shared" si="0"/>
        <v>1692.8585559469307</v>
      </c>
      <c r="R7" s="21">
        <f t="shared" si="0"/>
        <v>1649.2462739128073</v>
      </c>
      <c r="S7" s="21">
        <f t="shared" si="0"/>
        <v>1617.4059335059553</v>
      </c>
      <c r="T7" s="21">
        <f t="shared" si="0"/>
        <v>1632.8682031475382</v>
      </c>
      <c r="U7" s="21">
        <f t="shared" si="0"/>
        <v>1673.7028924139063</v>
      </c>
      <c r="V7" s="21">
        <f>V24-V25-V26</f>
        <v>1767.4067873885429</v>
      </c>
      <c r="W7" s="21">
        <f t="shared" ref="W7:AZ7" si="1">W24-W25-W26</f>
        <v>1798.6358799984703</v>
      </c>
      <c r="X7" s="21">
        <f t="shared" si="1"/>
        <v>1836.7132543911914</v>
      </c>
      <c r="Y7" s="21">
        <f t="shared" si="1"/>
        <v>1855.4268675620324</v>
      </c>
      <c r="Z7" s="21">
        <f t="shared" si="1"/>
        <v>1860.4419554950864</v>
      </c>
      <c r="AA7" s="21">
        <f t="shared" si="1"/>
        <v>1831.8412069195463</v>
      </c>
      <c r="AB7" s="21">
        <f t="shared" si="1"/>
        <v>1822.2888339054728</v>
      </c>
      <c r="AC7" s="21">
        <f t="shared" si="1"/>
        <v>1794.7461504330827</v>
      </c>
      <c r="AD7" s="21">
        <f t="shared" si="1"/>
        <v>1786.8748056828699</v>
      </c>
      <c r="AE7" s="21">
        <f t="shared" si="1"/>
        <v>1774.3757244605818</v>
      </c>
      <c r="AF7" s="21">
        <f t="shared" si="1"/>
        <v>1819.085921802955</v>
      </c>
      <c r="AG7" s="21">
        <f t="shared" si="1"/>
        <v>1879.0693648820788</v>
      </c>
      <c r="AH7" s="21">
        <f t="shared" si="1"/>
        <v>1878.6317993914849</v>
      </c>
      <c r="AI7" s="21">
        <f t="shared" si="1"/>
        <v>1897.2207218627248</v>
      </c>
      <c r="AJ7" s="21">
        <f t="shared" si="1"/>
        <v>1888.4965948269505</v>
      </c>
      <c r="AK7" s="21">
        <f t="shared" si="1"/>
        <v>1914.5462418504821</v>
      </c>
      <c r="AL7" s="21">
        <f t="shared" si="1"/>
        <v>1941.7687059608975</v>
      </c>
      <c r="AM7" s="21">
        <f t="shared" si="1"/>
        <v>1937.4916167766228</v>
      </c>
      <c r="AN7" s="21">
        <f t="shared" si="1"/>
        <v>1975.8205798095928</v>
      </c>
      <c r="AO7" s="21">
        <f t="shared" si="1"/>
        <v>2007.4026337057649</v>
      </c>
      <c r="AP7" s="21">
        <f t="shared" si="1"/>
        <v>2020.263090153933</v>
      </c>
      <c r="AQ7" s="21">
        <f t="shared" si="1"/>
        <v>2040.7618430768857</v>
      </c>
      <c r="AR7" s="21">
        <f t="shared" si="1"/>
        <v>2021.0910961562904</v>
      </c>
      <c r="AS7" s="21">
        <f t="shared" si="1"/>
        <v>2020.9021209867124</v>
      </c>
      <c r="AT7" s="21">
        <f t="shared" si="1"/>
        <v>1913.2640495834642</v>
      </c>
      <c r="AU7" s="21">
        <f t="shared" si="1"/>
        <v>1983.6164342639356</v>
      </c>
      <c r="AV7" s="21">
        <f t="shared" si="1"/>
        <v>1927.2450398315545</v>
      </c>
      <c r="AW7" s="21">
        <f t="shared" si="1"/>
        <v>1921.7654347948994</v>
      </c>
      <c r="AX7" s="21">
        <f t="shared" si="1"/>
        <v>1908.1502598648301</v>
      </c>
      <c r="AY7" s="21">
        <f t="shared" si="1"/>
        <v>1846.6029940352569</v>
      </c>
      <c r="AZ7" s="21">
        <f t="shared" si="1"/>
        <v>1883.9760599919346</v>
      </c>
    </row>
    <row r="8" spans="1:169" s="14" customFormat="1">
      <c r="A8" s="8" t="s">
        <v>15</v>
      </c>
      <c r="B8" s="21">
        <v>590.11065089884505</v>
      </c>
      <c r="C8" s="21">
        <v>627.47904156173547</v>
      </c>
      <c r="D8" s="21">
        <v>659.44487675590005</v>
      </c>
      <c r="E8" s="21">
        <v>683.77033938824627</v>
      </c>
      <c r="F8" s="21">
        <v>714.71851926772194</v>
      </c>
      <c r="G8" s="21">
        <v>750.1535717448877</v>
      </c>
      <c r="H8" s="21">
        <v>787.02687079531961</v>
      </c>
      <c r="I8" s="21">
        <v>827.06410076666577</v>
      </c>
      <c r="J8" s="21">
        <v>869.43099091776537</v>
      </c>
      <c r="K8" s="21">
        <v>917.22306040419005</v>
      </c>
      <c r="L8" s="21">
        <v>962.25770569992471</v>
      </c>
      <c r="M8" s="21">
        <v>999.6413471738482</v>
      </c>
      <c r="N8" s="21">
        <v>1043.5396305694876</v>
      </c>
      <c r="O8" s="21">
        <v>1085.7510795244805</v>
      </c>
      <c r="P8" s="21">
        <v>1118.7362937323066</v>
      </c>
      <c r="Q8" s="21">
        <v>1141.4990352529639</v>
      </c>
      <c r="R8" s="21">
        <v>1165.9586079277096</v>
      </c>
      <c r="S8" s="21">
        <v>1195.6946251013167</v>
      </c>
      <c r="T8" s="21">
        <v>1220.9538558457416</v>
      </c>
      <c r="U8" s="21">
        <v>1266.6536648909164</v>
      </c>
      <c r="V8" s="21">
        <v>819.44628255224973</v>
      </c>
      <c r="W8" s="21">
        <v>833.88825099344717</v>
      </c>
      <c r="X8" s="21">
        <v>861.51163952041952</v>
      </c>
      <c r="Y8" s="21">
        <v>877.10479191046568</v>
      </c>
      <c r="Z8" s="21">
        <v>880.47340047077967</v>
      </c>
      <c r="AA8" s="21">
        <v>865.42248608734576</v>
      </c>
      <c r="AB8" s="21">
        <v>853.98948138790615</v>
      </c>
      <c r="AC8" s="21">
        <v>822.44488313381021</v>
      </c>
      <c r="AD8" s="21">
        <v>767.80860387210407</v>
      </c>
      <c r="AE8" s="21">
        <v>700.02185332884017</v>
      </c>
      <c r="AF8" s="21">
        <v>662.40166846731699</v>
      </c>
      <c r="AG8" s="21">
        <v>637.96401622979533</v>
      </c>
      <c r="AH8" s="21">
        <v>602.4760770287985</v>
      </c>
      <c r="AI8" s="21">
        <v>602.21281677285367</v>
      </c>
      <c r="AJ8" s="21">
        <v>608.71595829254034</v>
      </c>
      <c r="AK8" s="21">
        <v>620.29936137179345</v>
      </c>
      <c r="AL8" s="21">
        <v>630.69753313043668</v>
      </c>
      <c r="AM8" s="21">
        <v>628.51232115748576</v>
      </c>
      <c r="AN8" s="21">
        <v>641.6101614637746</v>
      </c>
      <c r="AO8" s="21">
        <v>648.01398897451293</v>
      </c>
      <c r="AP8" s="21">
        <v>647.21682535014816</v>
      </c>
      <c r="AQ8" s="21">
        <v>676.11127564515914</v>
      </c>
      <c r="AR8" s="21">
        <v>680.50645529853807</v>
      </c>
      <c r="AS8" s="21">
        <v>683.50654678158435</v>
      </c>
      <c r="AT8" s="21">
        <v>648.0015566041784</v>
      </c>
      <c r="AU8" s="21">
        <v>673.32025682743256</v>
      </c>
      <c r="AV8" s="21">
        <v>694.89818465821679</v>
      </c>
      <c r="AW8" s="21">
        <v>695.27243330112765</v>
      </c>
      <c r="AX8" s="21">
        <v>688.01733127829027</v>
      </c>
      <c r="AY8" s="21">
        <v>689.84646885145537</v>
      </c>
      <c r="AZ8" s="21">
        <v>666.81428373242079</v>
      </c>
    </row>
    <row r="9" spans="1:169" s="14" customFormat="1">
      <c r="A9" s="8" t="s">
        <v>16</v>
      </c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38">
        <v>448.08986067696981</v>
      </c>
      <c r="W9" s="38">
        <v>459.42718931524246</v>
      </c>
      <c r="X9" s="38">
        <v>468.66148876247985</v>
      </c>
      <c r="Y9" s="38">
        <v>477.62485135937129</v>
      </c>
      <c r="Z9" s="38">
        <v>465.74452633147882</v>
      </c>
      <c r="AA9" s="38">
        <v>500.00337862423953</v>
      </c>
      <c r="AB9" s="38">
        <v>470.3902334173797</v>
      </c>
      <c r="AC9" s="38">
        <v>426.13071835226538</v>
      </c>
      <c r="AD9" s="38">
        <v>369.55114847911057</v>
      </c>
      <c r="AE9" s="38">
        <v>327.67189820684223</v>
      </c>
      <c r="AF9" s="38">
        <v>302.97764695416618</v>
      </c>
      <c r="AG9" s="38">
        <v>288.24441405265134</v>
      </c>
      <c r="AH9" s="38">
        <v>284.08309065892183</v>
      </c>
      <c r="AI9" s="38">
        <v>277.36478605966772</v>
      </c>
      <c r="AJ9" s="38">
        <v>279.7068208978186</v>
      </c>
      <c r="AK9" s="38">
        <v>279.04985011395081</v>
      </c>
      <c r="AL9" s="38">
        <v>285.93411769149486</v>
      </c>
      <c r="AM9" s="38">
        <v>287.27662469703637</v>
      </c>
      <c r="AN9" s="38">
        <v>294.45267688081287</v>
      </c>
      <c r="AO9" s="38">
        <v>298.1387634161614</v>
      </c>
      <c r="AP9" s="38">
        <v>297.68992248197787</v>
      </c>
      <c r="AQ9" s="38">
        <v>307.48115360214206</v>
      </c>
      <c r="AR9" s="38">
        <v>311.2916578661999</v>
      </c>
      <c r="AS9" s="38">
        <v>316.4141100681644</v>
      </c>
      <c r="AT9" s="38">
        <v>276.89665891674144</v>
      </c>
      <c r="AU9" s="38">
        <v>291.60545739067152</v>
      </c>
      <c r="AV9" s="38">
        <v>312.03273832717889</v>
      </c>
      <c r="AW9" s="38">
        <v>317.21921502988948</v>
      </c>
      <c r="AX9" s="38">
        <v>301.81160770133397</v>
      </c>
      <c r="AY9" s="38">
        <v>295.85016914117966</v>
      </c>
      <c r="AZ9" s="38">
        <v>283.5662015793705</v>
      </c>
    </row>
    <row r="10" spans="1:169" s="14" customFormat="1">
      <c r="A10" s="8" t="s">
        <v>17</v>
      </c>
      <c r="B10" s="22">
        <v>48.288250744524461</v>
      </c>
      <c r="C10" s="22">
        <v>50.030701680229654</v>
      </c>
      <c r="D10" s="22">
        <v>52.260251723965681</v>
      </c>
      <c r="E10" s="22">
        <v>54.839464341686046</v>
      </c>
      <c r="F10" s="22">
        <v>57.622116005436233</v>
      </c>
      <c r="G10" s="22">
        <v>61.789624784049508</v>
      </c>
      <c r="H10" s="22">
        <v>65.31731401909785</v>
      </c>
      <c r="I10" s="22">
        <v>70.808907062942055</v>
      </c>
      <c r="J10" s="22">
        <v>77.85368135183883</v>
      </c>
      <c r="K10" s="22">
        <v>82.890911950830528</v>
      </c>
      <c r="L10" s="22">
        <v>82.855468890950348</v>
      </c>
      <c r="M10" s="22">
        <v>93.634540075246889</v>
      </c>
      <c r="N10" s="22">
        <v>106.32244552066211</v>
      </c>
      <c r="O10" s="22">
        <v>115.07713159149768</v>
      </c>
      <c r="P10" s="22">
        <v>135.29554253926517</v>
      </c>
      <c r="Q10" s="22">
        <v>129.56556751748161</v>
      </c>
      <c r="R10" s="22">
        <v>140.94778028822788</v>
      </c>
      <c r="S10" s="22">
        <v>155.74196105335901</v>
      </c>
      <c r="T10" s="22">
        <v>168.79021855204061</v>
      </c>
      <c r="U10" s="22">
        <v>190.82799870362931</v>
      </c>
      <c r="V10" s="22">
        <v>202.68357534485838</v>
      </c>
      <c r="W10" s="22">
        <v>212.62883323205355</v>
      </c>
      <c r="X10" s="22">
        <v>224.73483975606982</v>
      </c>
      <c r="Y10" s="22">
        <v>239.24682273855291</v>
      </c>
      <c r="Z10" s="22">
        <v>253.10000804947313</v>
      </c>
      <c r="AA10" s="22">
        <v>264.20458194698841</v>
      </c>
      <c r="AB10" s="22">
        <v>280.2652580505748</v>
      </c>
      <c r="AC10" s="22">
        <v>301.44519223153532</v>
      </c>
      <c r="AD10" s="22">
        <v>303.22320597469047</v>
      </c>
      <c r="AE10" s="22">
        <v>338.42221729346852</v>
      </c>
      <c r="AF10" s="22">
        <v>350.68462200802105</v>
      </c>
      <c r="AG10" s="22">
        <v>363.7365723678617</v>
      </c>
      <c r="AH10" s="22">
        <v>376.00264552653402</v>
      </c>
      <c r="AI10" s="22">
        <v>395.43897611618519</v>
      </c>
      <c r="AJ10" s="22">
        <v>408.06500731805755</v>
      </c>
      <c r="AK10" s="22">
        <v>423.76759570833843</v>
      </c>
      <c r="AL10" s="22">
        <v>450.3544609036266</v>
      </c>
      <c r="AM10" s="22">
        <v>469.95480907417726</v>
      </c>
      <c r="AN10" s="22">
        <v>490.63933552477158</v>
      </c>
      <c r="AO10" s="22">
        <v>530.71117519366953</v>
      </c>
      <c r="AP10" s="22">
        <v>567.80982141078391</v>
      </c>
      <c r="AQ10" s="22">
        <v>591.95782219643831</v>
      </c>
      <c r="AR10" s="22">
        <v>624.82163479065048</v>
      </c>
      <c r="AS10" s="22">
        <v>668.59113334728295</v>
      </c>
      <c r="AT10" s="22">
        <v>693.70722255796682</v>
      </c>
      <c r="AU10" s="22">
        <v>742.09940714824972</v>
      </c>
      <c r="AV10" s="22">
        <v>755.29568541095489</v>
      </c>
      <c r="AW10" s="22">
        <v>784.3153841421539</v>
      </c>
      <c r="AX10" s="22">
        <v>821.56571569193034</v>
      </c>
      <c r="AY10" s="22">
        <v>849.22847472465617</v>
      </c>
      <c r="AZ10" s="22">
        <v>884.65804073051561</v>
      </c>
    </row>
    <row r="11" spans="1:169" s="14" customFormat="1">
      <c r="A11" s="8" t="s">
        <v>18</v>
      </c>
      <c r="B11" s="22">
        <v>59.740386131766492</v>
      </c>
      <c r="C11" s="22">
        <v>62.452126944222528</v>
      </c>
      <c r="D11" s="22">
        <v>62.884546036141181</v>
      </c>
      <c r="E11" s="22">
        <v>66.296585375655795</v>
      </c>
      <c r="F11" s="22">
        <v>67.561062890107735</v>
      </c>
      <c r="G11" s="22">
        <v>73.32289214568371</v>
      </c>
      <c r="H11" s="22">
        <v>79.935782007205177</v>
      </c>
      <c r="I11" s="22">
        <v>85.132515530705007</v>
      </c>
      <c r="J11" s="22">
        <v>91.540236943471456</v>
      </c>
      <c r="K11" s="22">
        <v>96.209263207717953</v>
      </c>
      <c r="L11" s="22">
        <v>102.11188930327336</v>
      </c>
      <c r="M11" s="22">
        <v>111.5820961314178</v>
      </c>
      <c r="N11" s="22">
        <v>117.30226303675276</v>
      </c>
      <c r="O11" s="22">
        <v>121.62222595719679</v>
      </c>
      <c r="P11" s="22">
        <v>132.81895794246844</v>
      </c>
      <c r="Q11" s="22">
        <v>144.25429338776988</v>
      </c>
      <c r="R11" s="22">
        <v>161.02200555722558</v>
      </c>
      <c r="S11" s="22">
        <v>172.8445612002572</v>
      </c>
      <c r="T11" s="22">
        <v>177.46551313282191</v>
      </c>
      <c r="U11" s="22">
        <v>183.51627460132215</v>
      </c>
      <c r="V11" s="22">
        <v>190.29897620418697</v>
      </c>
      <c r="W11" s="22">
        <v>195.46920334056867</v>
      </c>
      <c r="X11" s="22">
        <v>200.42689815855888</v>
      </c>
      <c r="Y11" s="22">
        <v>215.71755817673906</v>
      </c>
      <c r="Z11" s="22">
        <v>216.06962680830028</v>
      </c>
      <c r="AA11" s="22">
        <v>222.41052705672527</v>
      </c>
      <c r="AB11" s="22">
        <v>221.78441201948092</v>
      </c>
      <c r="AC11" s="22">
        <v>226.47654236268073</v>
      </c>
      <c r="AD11" s="22">
        <v>227.88980660158018</v>
      </c>
      <c r="AE11" s="22">
        <v>234.84127862311962</v>
      </c>
      <c r="AF11" s="22">
        <v>244.61570484081713</v>
      </c>
      <c r="AG11" s="22">
        <v>251.24016929058803</v>
      </c>
      <c r="AH11" s="22">
        <v>256.48672376396541</v>
      </c>
      <c r="AI11" s="22">
        <v>260.79023503681225</v>
      </c>
      <c r="AJ11" s="22">
        <v>269.0657055803311</v>
      </c>
      <c r="AK11" s="22">
        <v>274.18170563465304</v>
      </c>
      <c r="AL11" s="22">
        <v>284.22663434480165</v>
      </c>
      <c r="AM11" s="22">
        <v>287.28517754101779</v>
      </c>
      <c r="AN11" s="22">
        <v>302.12160991616372</v>
      </c>
      <c r="AO11" s="22">
        <v>325.07144805298299</v>
      </c>
      <c r="AP11" s="22">
        <v>328.4910717104251</v>
      </c>
      <c r="AQ11" s="22">
        <v>335.08127284013847</v>
      </c>
      <c r="AR11" s="22">
        <v>348.99121687148181</v>
      </c>
      <c r="AS11" s="22">
        <v>371.13863395860011</v>
      </c>
      <c r="AT11" s="22">
        <v>373.14364490172255</v>
      </c>
      <c r="AU11" s="22">
        <v>390.15655813169514</v>
      </c>
      <c r="AV11" s="22">
        <v>390.14883468573584</v>
      </c>
      <c r="AW11" s="22">
        <v>405.3933743175109</v>
      </c>
      <c r="AX11" s="22">
        <v>413.61905628229937</v>
      </c>
      <c r="AY11" s="22">
        <v>428.23682065695374</v>
      </c>
      <c r="AZ11" s="22">
        <v>434.99849454088979</v>
      </c>
    </row>
    <row r="12" spans="1:169" s="14" customFormat="1">
      <c r="A12" s="8" t="s">
        <v>19</v>
      </c>
      <c r="B12" s="39">
        <v>441.32077784766648</v>
      </c>
      <c r="C12" s="39">
        <v>482.62296931788512</v>
      </c>
      <c r="D12" s="39">
        <v>506.04457753753144</v>
      </c>
      <c r="E12" s="39">
        <v>544.13081194021288</v>
      </c>
      <c r="F12" s="39">
        <v>619.96639823541557</v>
      </c>
      <c r="G12" s="39">
        <v>704.25652857424507</v>
      </c>
      <c r="H12" s="39">
        <v>770.01196089745554</v>
      </c>
      <c r="I12" s="39">
        <v>816.00663569088795</v>
      </c>
      <c r="J12" s="39">
        <v>883.08690507343249</v>
      </c>
      <c r="K12" s="39">
        <v>900.01583023778539</v>
      </c>
      <c r="L12" s="39">
        <v>933.34685880431141</v>
      </c>
      <c r="M12" s="39">
        <v>980.29278937159097</v>
      </c>
      <c r="N12" s="39">
        <v>1034.4127688721283</v>
      </c>
      <c r="O12" s="39">
        <v>1099.5519200687279</v>
      </c>
      <c r="P12" s="39">
        <v>1149.9328393875205</v>
      </c>
      <c r="Q12" s="39">
        <v>1161.9046482347135</v>
      </c>
      <c r="R12" s="39">
        <v>1169.1161336452553</v>
      </c>
      <c r="S12" s="39">
        <v>1179.3544158877114</v>
      </c>
      <c r="T12" s="39">
        <v>1231.45471436961</v>
      </c>
      <c r="U12" s="39">
        <v>1316.1016694378493</v>
      </c>
      <c r="V12" s="39">
        <v>1382.6449179765036</v>
      </c>
      <c r="W12" s="39">
        <v>1444.3579542737209</v>
      </c>
      <c r="X12" s="39">
        <v>1527.3893817137819</v>
      </c>
      <c r="Y12" s="39">
        <v>1637.2927502440937</v>
      </c>
      <c r="Z12" s="39">
        <v>1728.1031468964186</v>
      </c>
      <c r="AA12" s="39">
        <v>1797.7733130709148</v>
      </c>
      <c r="AB12" s="39">
        <v>1881.0253170642936</v>
      </c>
      <c r="AC12" s="39">
        <v>1966.5350303470834</v>
      </c>
      <c r="AD12" s="39">
        <v>2069.9629515989645</v>
      </c>
      <c r="AE12" s="39">
        <v>2182.6827270703188</v>
      </c>
      <c r="AF12" s="39">
        <v>2283.8792831993178</v>
      </c>
      <c r="AG12" s="39">
        <v>2390.7342397619486</v>
      </c>
      <c r="AH12" s="39">
        <v>2462.166761768623</v>
      </c>
      <c r="AI12" s="39">
        <v>2460.0624571046519</v>
      </c>
      <c r="AJ12" s="39">
        <v>2553.1950963860963</v>
      </c>
      <c r="AK12" s="39">
        <v>2646.3059815555685</v>
      </c>
      <c r="AL12" s="39">
        <v>2736.3616005286785</v>
      </c>
      <c r="AM12" s="39">
        <v>2880.0010789991829</v>
      </c>
      <c r="AN12" s="39">
        <v>3122.1650350814243</v>
      </c>
      <c r="AO12" s="39">
        <v>3420.6258612392157</v>
      </c>
      <c r="AP12" s="39">
        <v>3705.6896139668079</v>
      </c>
      <c r="AQ12" s="39">
        <v>3927.0736826827315</v>
      </c>
      <c r="AR12" s="39">
        <v>4174.8559223705415</v>
      </c>
      <c r="AS12" s="39">
        <v>4292.8994623065564</v>
      </c>
      <c r="AT12" s="39">
        <v>4403.8525656470729</v>
      </c>
      <c r="AU12" s="39">
        <v>4686.8256349696139</v>
      </c>
      <c r="AV12" s="39">
        <v>4931.6145398523313</v>
      </c>
      <c r="AW12" s="39">
        <v>5098.8909970849809</v>
      </c>
      <c r="AX12" s="39">
        <v>5255.890862408718</v>
      </c>
      <c r="AY12" s="39">
        <v>5386.6144219675707</v>
      </c>
      <c r="AZ12" s="39">
        <v>5498.5298488184917</v>
      </c>
    </row>
    <row r="13" spans="1:169" s="12" customFormat="1">
      <c r="A13" s="11" t="s">
        <v>20</v>
      </c>
      <c r="B13" s="18">
        <v>0.70808716140981043</v>
      </c>
      <c r="C13" s="18">
        <v>0.70542221977807973</v>
      </c>
      <c r="D13" s="18">
        <v>0.70666931119745402</v>
      </c>
      <c r="E13" s="18">
        <v>0.71059193560374334</v>
      </c>
      <c r="F13" s="18">
        <v>0.71013177030070429</v>
      </c>
      <c r="G13" s="18">
        <v>0.70511618669297926</v>
      </c>
      <c r="H13" s="18">
        <v>0.69467632552490777</v>
      </c>
      <c r="I13" s="18">
        <v>0.69255632087543728</v>
      </c>
      <c r="J13" s="18">
        <v>0.6913271300129703</v>
      </c>
      <c r="K13" s="18">
        <v>0.67800805025011157</v>
      </c>
      <c r="L13" s="18">
        <v>0.66072176361206814</v>
      </c>
      <c r="M13" s="18">
        <v>0.66070804642643954</v>
      </c>
      <c r="N13" s="18">
        <v>0.65163642809716948</v>
      </c>
      <c r="O13" s="18">
        <v>0.64248232850646714</v>
      </c>
      <c r="P13" s="18">
        <v>0.63766088472925031</v>
      </c>
      <c r="Q13" s="18">
        <v>0.62585638482095696</v>
      </c>
      <c r="R13" s="18">
        <v>0.61450726182104942</v>
      </c>
      <c r="S13" s="18">
        <v>0.59978129023488469</v>
      </c>
      <c r="T13" s="18">
        <v>0.59161664314583462</v>
      </c>
      <c r="U13" s="18">
        <v>0.59082800148904602</v>
      </c>
      <c r="V13" s="18">
        <v>0.58483798976144308</v>
      </c>
      <c r="W13" s="18">
        <v>0.57841683158926593</v>
      </c>
      <c r="X13" s="18">
        <v>0.57513817684835866</v>
      </c>
      <c r="Y13" s="18">
        <v>0.57278175230326978</v>
      </c>
      <c r="Z13" s="18">
        <v>0.57242980202251981</v>
      </c>
      <c r="AA13" s="18">
        <v>0.57022372655831488</v>
      </c>
      <c r="AB13" s="18">
        <v>0.57087048231002979</v>
      </c>
      <c r="AC13" s="18">
        <v>0.57266918262985489</v>
      </c>
      <c r="AD13" s="18">
        <v>0.57757318340907815</v>
      </c>
      <c r="AE13" s="18">
        <v>0.58024882925842125</v>
      </c>
      <c r="AF13" s="18">
        <v>0.5828776016168562</v>
      </c>
      <c r="AG13" s="18">
        <v>0.58584154510865261</v>
      </c>
      <c r="AH13" s="18">
        <v>0.58585787435350067</v>
      </c>
      <c r="AI13" s="18">
        <v>0.5835894336055143</v>
      </c>
      <c r="AJ13" s="18">
        <v>0.58160200015381192</v>
      </c>
      <c r="AK13" s="18">
        <v>0.57935061452007863</v>
      </c>
      <c r="AL13" s="18">
        <v>0.56895971957354086</v>
      </c>
      <c r="AM13" s="18">
        <v>0.56184564356145528</v>
      </c>
      <c r="AN13" s="18">
        <v>0.54747445822989416</v>
      </c>
      <c r="AO13" s="18">
        <v>0.53179328841539308</v>
      </c>
      <c r="AP13" s="18">
        <v>0.51856247413679568</v>
      </c>
      <c r="AQ13" s="18">
        <v>0.50495994590741078</v>
      </c>
      <c r="AR13" s="18">
        <v>0.49262786322996072</v>
      </c>
      <c r="AS13" s="18">
        <v>0.48141856194877169</v>
      </c>
      <c r="AT13" s="18">
        <v>0.4654678178180312</v>
      </c>
      <c r="AU13" s="18">
        <v>0.45984187769955726</v>
      </c>
      <c r="AV13" s="18">
        <v>0.44484498994491239</v>
      </c>
      <c r="AW13" s="18">
        <v>0.43446607912047808</v>
      </c>
      <c r="AX13" s="18">
        <v>0.43031455883055547</v>
      </c>
      <c r="AY13" s="18">
        <v>0.42234473533254652</v>
      </c>
      <c r="AZ13" s="18">
        <v>0.41857154057233897</v>
      </c>
    </row>
    <row r="14" spans="1:169" s="16" customFormat="1">
      <c r="A14" s="13" t="s">
        <v>21</v>
      </c>
      <c r="B14" s="23">
        <v>3730.229511759459</v>
      </c>
      <c r="C14" s="23">
        <v>3933.2218145100205</v>
      </c>
      <c r="D14" s="23">
        <v>4080.110416283741</v>
      </c>
      <c r="E14" s="23">
        <v>4326.0039826469301</v>
      </c>
      <c r="F14" s="23">
        <v>4623.7033646408245</v>
      </c>
      <c r="G14" s="23">
        <v>4909.8993111773016</v>
      </c>
      <c r="H14" s="23">
        <v>5112.1051293830924</v>
      </c>
      <c r="I14" s="23">
        <v>5381.9757599100103</v>
      </c>
      <c r="J14" s="23">
        <v>5687.695611046367</v>
      </c>
      <c r="K14" s="23">
        <v>5712.8862557438742</v>
      </c>
      <c r="L14" s="23">
        <v>5735.5950146127643</v>
      </c>
      <c r="M14" s="23">
        <v>6048.2440182187938</v>
      </c>
      <c r="N14" s="23">
        <v>6259.2402088128983</v>
      </c>
      <c r="O14" s="23">
        <v>6453.8939122085112</v>
      </c>
      <c r="P14" s="23">
        <v>6679.677424186837</v>
      </c>
      <c r="Q14" s="23">
        <v>6638.3483508742493</v>
      </c>
      <c r="R14" s="23">
        <v>6603.8198185012307</v>
      </c>
      <c r="S14" s="23">
        <v>6571.1980842429066</v>
      </c>
      <c r="T14" s="23">
        <v>6670.0120293936334</v>
      </c>
      <c r="U14" s="23">
        <v>6987.7591628839164</v>
      </c>
      <c r="V14" s="23">
        <v>7178.9855022031115</v>
      </c>
      <c r="W14" s="23">
        <v>7335.2492085410267</v>
      </c>
      <c r="X14" s="23">
        <v>7593.5236903633077</v>
      </c>
      <c r="Y14" s="23">
        <v>7880.0551887037755</v>
      </c>
      <c r="Z14" s="23">
        <v>8050.1433526234632</v>
      </c>
      <c r="AA14" s="23">
        <v>8136.0547520219334</v>
      </c>
      <c r="AB14" s="23">
        <v>8195.0767451819611</v>
      </c>
      <c r="AC14" s="23">
        <v>8259.0657967008974</v>
      </c>
      <c r="AD14" s="23">
        <v>8309.4967324956742</v>
      </c>
      <c r="AE14" s="23">
        <v>8418.7700866998293</v>
      </c>
      <c r="AF14" s="23">
        <v>8588.9058662786174</v>
      </c>
      <c r="AG14" s="23">
        <v>8839.5439171644848</v>
      </c>
      <c r="AH14" s="23">
        <v>8933.995773920733</v>
      </c>
      <c r="AI14" s="23">
        <v>8998.1133367496295</v>
      </c>
      <c r="AJ14" s="23">
        <v>9160.1809118447582</v>
      </c>
      <c r="AK14" s="23">
        <v>9388.2503789318544</v>
      </c>
      <c r="AL14" s="23">
        <v>9501.3093108528701</v>
      </c>
      <c r="AM14" s="23">
        <v>9715.2821512533792</v>
      </c>
      <c r="AN14" s="23">
        <v>10081.840839824641</v>
      </c>
      <c r="AO14" s="23">
        <v>10562.6351247814</v>
      </c>
      <c r="AP14" s="23">
        <v>10940.029283558213</v>
      </c>
      <c r="AQ14" s="23">
        <v>11267.825215859046</v>
      </c>
      <c r="AR14" s="23">
        <v>11617.325908161652</v>
      </c>
      <c r="AS14" s="23">
        <v>11780.824549669087</v>
      </c>
      <c r="AT14" s="23">
        <v>11598.489128200477</v>
      </c>
      <c r="AU14" s="23">
        <v>12181.351842579765</v>
      </c>
      <c r="AV14" s="23">
        <v>12450.425488829462</v>
      </c>
      <c r="AW14" s="23">
        <v>12622.094465426931</v>
      </c>
      <c r="AX14" s="23">
        <v>12873.1424681185</v>
      </c>
      <c r="AY14" s="23">
        <v>13020.593146330199</v>
      </c>
      <c r="AZ14" s="23">
        <v>13147.341168711811</v>
      </c>
      <c r="BB14" s="12">
        <f>+(AZ14/B14)^(1/50)-1</f>
        <v>2.5515072009496542E-2</v>
      </c>
      <c r="BC14" s="16" t="s">
        <v>22</v>
      </c>
    </row>
    <row r="15" spans="1:169">
      <c r="A15" s="4" t="s">
        <v>38</v>
      </c>
      <c r="AG15" s="24"/>
      <c r="AH15" s="24"/>
      <c r="AI15" s="24"/>
      <c r="AJ15" s="24"/>
      <c r="AK15" s="24"/>
      <c r="AL15" s="24"/>
      <c r="AM15" s="24"/>
      <c r="AN15" s="24"/>
      <c r="AO15" s="24"/>
      <c r="AP15" s="24"/>
      <c r="AT15" s="17"/>
    </row>
    <row r="16" spans="1:169">
      <c r="A16" s="4" t="s">
        <v>40</v>
      </c>
    </row>
    <row r="17" spans="1:55"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24"/>
      <c r="AL17" s="24"/>
      <c r="AM17" s="24"/>
      <c r="AN17" s="24"/>
      <c r="AO17" s="24"/>
      <c r="AP17" s="24"/>
      <c r="AR17" s="24"/>
      <c r="AS17" s="24"/>
      <c r="AT17" s="24"/>
    </row>
    <row r="18" spans="1:55">
      <c r="AK18" s="15"/>
      <c r="AL18" s="15"/>
      <c r="AM18" s="15"/>
    </row>
    <row r="19" spans="1:55">
      <c r="B19" s="41">
        <f>SUM(B5:B12)</f>
        <v>3730.2295117594595</v>
      </c>
      <c r="C19" s="41">
        <f t="shared" ref="C19:AZ19" si="2">SUM(C5:C12)</f>
        <v>3933.2218145100205</v>
      </c>
      <c r="D19" s="41">
        <f t="shared" si="2"/>
        <v>4080.1104162837414</v>
      </c>
      <c r="E19" s="41">
        <f t="shared" si="2"/>
        <v>4326.0039826469274</v>
      </c>
      <c r="F19" s="41">
        <f t="shared" si="2"/>
        <v>4623.7033646408254</v>
      </c>
      <c r="G19" s="41">
        <f t="shared" si="2"/>
        <v>4909.8993111773034</v>
      </c>
      <c r="H19" s="41">
        <f t="shared" si="2"/>
        <v>5112.1051293830924</v>
      </c>
      <c r="I19" s="41">
        <f t="shared" si="2"/>
        <v>5381.9757599100094</v>
      </c>
      <c r="J19" s="41">
        <f t="shared" si="2"/>
        <v>5687.695611046368</v>
      </c>
      <c r="K19" s="41">
        <f t="shared" si="2"/>
        <v>5712.8862557438752</v>
      </c>
      <c r="L19" s="41">
        <f t="shared" si="2"/>
        <v>5735.5950146127661</v>
      </c>
      <c r="M19" s="41">
        <f t="shared" si="2"/>
        <v>6048.2440182187929</v>
      </c>
      <c r="N19" s="41">
        <f t="shared" si="2"/>
        <v>6259.2402088128983</v>
      </c>
      <c r="O19" s="41">
        <f t="shared" si="2"/>
        <v>6453.8939122085112</v>
      </c>
      <c r="P19" s="41">
        <f t="shared" si="2"/>
        <v>6679.677424186837</v>
      </c>
      <c r="Q19" s="41">
        <f t="shared" si="2"/>
        <v>6638.3483508742484</v>
      </c>
      <c r="R19" s="41">
        <f t="shared" si="2"/>
        <v>6603.8198185012307</v>
      </c>
      <c r="S19" s="41">
        <f t="shared" si="2"/>
        <v>6571.1980842429066</v>
      </c>
      <c r="T19" s="41">
        <f t="shared" si="2"/>
        <v>6670.0120293936343</v>
      </c>
      <c r="U19" s="41">
        <f t="shared" si="2"/>
        <v>6987.7591628839164</v>
      </c>
      <c r="V19" s="41">
        <f t="shared" si="2"/>
        <v>7178.9855022031043</v>
      </c>
      <c r="W19" s="41">
        <f t="shared" si="2"/>
        <v>7335.2492085410249</v>
      </c>
      <c r="X19" s="41">
        <f t="shared" si="2"/>
        <v>7593.5236903633086</v>
      </c>
      <c r="Y19" s="41">
        <f t="shared" si="2"/>
        <v>7880.0551887037718</v>
      </c>
      <c r="Z19" s="41">
        <f t="shared" si="2"/>
        <v>8050.143352623465</v>
      </c>
      <c r="AA19" s="41">
        <f t="shared" si="2"/>
        <v>8136.0547520219316</v>
      </c>
      <c r="AB19" s="41">
        <f t="shared" si="2"/>
        <v>8195.0767451819647</v>
      </c>
      <c r="AC19" s="41">
        <f t="shared" si="2"/>
        <v>8259.0657967008992</v>
      </c>
      <c r="AD19" s="41">
        <f t="shared" si="2"/>
        <v>8309.4967324956779</v>
      </c>
      <c r="AE19" s="41">
        <f t="shared" si="2"/>
        <v>8418.7700866998312</v>
      </c>
      <c r="AF19" s="41">
        <f t="shared" si="2"/>
        <v>8588.9058662786156</v>
      </c>
      <c r="AG19" s="41">
        <f t="shared" si="2"/>
        <v>8839.543917164483</v>
      </c>
      <c r="AH19" s="41">
        <f t="shared" si="2"/>
        <v>8933.9957739207348</v>
      </c>
      <c r="AI19" s="41">
        <f t="shared" si="2"/>
        <v>8998.1133367496295</v>
      </c>
      <c r="AJ19" s="41">
        <f t="shared" si="2"/>
        <v>9160.1809118447618</v>
      </c>
      <c r="AK19" s="41">
        <f t="shared" si="2"/>
        <v>9388.2503789318525</v>
      </c>
      <c r="AL19" s="41">
        <f t="shared" si="2"/>
        <v>9501.3093108528683</v>
      </c>
      <c r="AM19" s="41">
        <f t="shared" si="2"/>
        <v>9715.2821512533756</v>
      </c>
      <c r="AN19" s="41">
        <f t="shared" si="2"/>
        <v>10081.840839824639</v>
      </c>
      <c r="AO19" s="41">
        <f t="shared" si="2"/>
        <v>10562.635124781398</v>
      </c>
      <c r="AP19" s="41">
        <f t="shared" si="2"/>
        <v>10940.029283558211</v>
      </c>
      <c r="AQ19" s="41">
        <f t="shared" si="2"/>
        <v>11267.825215859044</v>
      </c>
      <c r="AR19" s="41">
        <f t="shared" si="2"/>
        <v>11617.325908161643</v>
      </c>
      <c r="AS19" s="41">
        <f t="shared" si="2"/>
        <v>11780.824549669085</v>
      </c>
      <c r="AT19" s="41">
        <f t="shared" si="2"/>
        <v>11598.489128200477</v>
      </c>
      <c r="AU19" s="41">
        <f t="shared" si="2"/>
        <v>12181.351842579763</v>
      </c>
      <c r="AV19" s="41">
        <f t="shared" si="2"/>
        <v>12450.425488829456</v>
      </c>
      <c r="AW19" s="41">
        <f t="shared" si="2"/>
        <v>12622.094465426922</v>
      </c>
      <c r="AX19" s="41">
        <f t="shared" si="2"/>
        <v>12873.1424681185</v>
      </c>
      <c r="AY19" s="41">
        <f t="shared" si="2"/>
        <v>13020.593146330193</v>
      </c>
      <c r="AZ19" s="41">
        <f t="shared" si="2"/>
        <v>13147.341168711813</v>
      </c>
    </row>
    <row r="22" spans="1:55">
      <c r="A22" s="25" t="s">
        <v>24</v>
      </c>
      <c r="B22" s="26">
        <v>1427.2637100545792</v>
      </c>
      <c r="C22" s="26">
        <v>1508.9766583557262</v>
      </c>
      <c r="D22" s="26">
        <v>1562.3656399277104</v>
      </c>
      <c r="E22" s="26">
        <v>1659.1025631128787</v>
      </c>
      <c r="F22" s="26">
        <v>1750.4467036813687</v>
      </c>
      <c r="G22" s="26">
        <v>1816.6357700126257</v>
      </c>
      <c r="H22" s="26">
        <v>1854.8471660068417</v>
      </c>
      <c r="I22" s="26">
        <v>1952.0789727813049</v>
      </c>
      <c r="J22" s="26">
        <v>2034.7338134186562</v>
      </c>
      <c r="K22" s="26">
        <v>1998.8361761122112</v>
      </c>
      <c r="L22" s="26">
        <v>1953.0534787331783</v>
      </c>
      <c r="M22" s="26">
        <v>2058.5935257740889</v>
      </c>
      <c r="N22" s="26">
        <v>2116.0507622242108</v>
      </c>
      <c r="O22" s="26">
        <v>2125.8542478605923</v>
      </c>
      <c r="P22" s="26">
        <v>2160.8747246525909</v>
      </c>
      <c r="Q22" s="26">
        <v>2106.1319625556962</v>
      </c>
      <c r="R22" s="26">
        <v>2055.756560717226</v>
      </c>
      <c r="S22" s="26">
        <v>1985.9774852041</v>
      </c>
      <c r="T22" s="26">
        <v>1972.086547917198</v>
      </c>
      <c r="U22" s="26">
        <v>2080.1702502764538</v>
      </c>
      <c r="V22" s="26">
        <v>2085.6022654161234</v>
      </c>
      <c r="W22" s="26">
        <v>2088.6149807519541</v>
      </c>
      <c r="X22" s="26">
        <v>2160.4333435812105</v>
      </c>
      <c r="Y22" s="26">
        <v>2255.5035715013373</v>
      </c>
      <c r="Z22" s="26">
        <v>2317.7861945306508</v>
      </c>
      <c r="AA22" s="26">
        <v>2325.0253646846368</v>
      </c>
      <c r="AB22" s="26">
        <v>2327.5923021406065</v>
      </c>
      <c r="AC22" s="26">
        <v>2367.5375520267417</v>
      </c>
      <c r="AD22" s="26">
        <v>2416.3999042170049</v>
      </c>
      <c r="AE22" s="26">
        <v>2471.423330292766</v>
      </c>
      <c r="AF22" s="26">
        <v>2518.9507578962562</v>
      </c>
      <c r="AG22" s="26">
        <v>2604.7417007452032</v>
      </c>
      <c r="AH22" s="26">
        <v>2628.4187017401541</v>
      </c>
      <c r="AI22" s="26">
        <v>2643.4780472414309</v>
      </c>
      <c r="AJ22" s="26">
        <v>2690.438583399387</v>
      </c>
      <c r="AK22" s="26">
        <v>2757.7659864069115</v>
      </c>
      <c r="AL22" s="26">
        <v>2696.9083690298557</v>
      </c>
      <c r="AM22" s="26">
        <v>2743.9560620713837</v>
      </c>
      <c r="AN22" s="26">
        <v>2766.3863800608565</v>
      </c>
      <c r="AO22" s="26">
        <v>2819.106735755202</v>
      </c>
      <c r="AP22" s="26">
        <v>2841.7786633974515</v>
      </c>
      <c r="AQ22" s="26">
        <v>2827.1545401161952</v>
      </c>
      <c r="AR22" s="26">
        <v>2869.5426836751772</v>
      </c>
      <c r="AS22" s="26">
        <v>2821.9352466045748</v>
      </c>
      <c r="AT22" s="26">
        <v>2691.7362050427619</v>
      </c>
      <c r="AU22" s="26">
        <v>2779.8462433578684</v>
      </c>
      <c r="AV22" s="26">
        <v>2781.1565877497746</v>
      </c>
      <c r="AW22" s="26">
        <v>2725.4325501090925</v>
      </c>
      <c r="AX22" s="26">
        <v>2795.5615323884576</v>
      </c>
      <c r="AY22" s="26">
        <v>2826.0070912793394</v>
      </c>
      <c r="AZ22" s="26">
        <v>2795.5364865776401</v>
      </c>
      <c r="BA22" s="27"/>
      <c r="BB22" s="28"/>
    </row>
    <row r="23" spans="1:55">
      <c r="A23" s="25" t="s">
        <v>25</v>
      </c>
      <c r="B23" s="26">
        <v>108.29493697230382</v>
      </c>
      <c r="C23" s="26">
        <v>115.04291738941475</v>
      </c>
      <c r="D23" s="26">
        <v>119.5746189380872</v>
      </c>
      <c r="E23" s="26">
        <v>126.75299069588122</v>
      </c>
      <c r="F23" s="26">
        <v>133.14209942081149</v>
      </c>
      <c r="G23" s="26">
        <v>140.8434641272577</v>
      </c>
      <c r="H23" s="26">
        <v>156.10271243110967</v>
      </c>
      <c r="I23" s="26">
        <v>168.12658042285031</v>
      </c>
      <c r="J23" s="26">
        <v>184.29709239146777</v>
      </c>
      <c r="K23" s="26">
        <v>193.43398862421321</v>
      </c>
      <c r="L23" s="26">
        <v>195.40869523978492</v>
      </c>
      <c r="M23" s="26">
        <v>208.96211930796289</v>
      </c>
      <c r="N23" s="26">
        <v>221.07404520078299</v>
      </c>
      <c r="O23" s="26">
        <v>233.72896507929693</v>
      </c>
      <c r="P23" s="26">
        <v>248.78323431225394</v>
      </c>
      <c r="Q23" s="26">
        <v>262.13428797869238</v>
      </c>
      <c r="R23" s="26">
        <v>261.77245645277975</v>
      </c>
      <c r="S23" s="26">
        <v>264.17910229020742</v>
      </c>
      <c r="T23" s="26">
        <v>266.39297642868405</v>
      </c>
      <c r="U23" s="26">
        <v>276.78641255983831</v>
      </c>
      <c r="V23" s="26">
        <v>282.81283664366981</v>
      </c>
      <c r="W23" s="26">
        <v>302.22691663556736</v>
      </c>
      <c r="X23" s="26">
        <v>313.65284447959601</v>
      </c>
      <c r="Y23" s="26">
        <v>322.13797521118079</v>
      </c>
      <c r="Z23" s="26">
        <v>328.42449404127774</v>
      </c>
      <c r="AA23" s="26">
        <v>329.37389363153545</v>
      </c>
      <c r="AB23" s="26">
        <v>337.74090719624934</v>
      </c>
      <c r="AC23" s="26">
        <v>353.74972781369843</v>
      </c>
      <c r="AD23" s="26">
        <v>367.78630606935531</v>
      </c>
      <c r="AE23" s="26">
        <v>389.33105742389586</v>
      </c>
      <c r="AF23" s="26">
        <v>406.31026110976569</v>
      </c>
      <c r="AG23" s="26">
        <v>423.81343983435556</v>
      </c>
      <c r="AH23" s="26">
        <v>445.72997404225208</v>
      </c>
      <c r="AI23" s="26">
        <v>461.54529655530234</v>
      </c>
      <c r="AJ23" s="26">
        <v>462.49714514357936</v>
      </c>
      <c r="AK23" s="26">
        <v>472.33365629015441</v>
      </c>
      <c r="AL23" s="26">
        <v>475.05788926307747</v>
      </c>
      <c r="AM23" s="26">
        <v>480.80446093646867</v>
      </c>
      <c r="AN23" s="26">
        <v>488.64506108724311</v>
      </c>
      <c r="AO23" s="26">
        <v>513.5645184438896</v>
      </c>
      <c r="AP23" s="26">
        <v>531.09027508668419</v>
      </c>
      <c r="AQ23" s="26">
        <v>562.20362569935321</v>
      </c>
      <c r="AR23" s="26">
        <v>586.22524113276438</v>
      </c>
      <c r="AS23" s="26">
        <v>605.43729561561076</v>
      </c>
      <c r="AT23" s="26">
        <v>597.88722494656929</v>
      </c>
      <c r="AU23" s="26">
        <v>633.88185049029664</v>
      </c>
      <c r="AV23" s="26">
        <v>658.03387831370958</v>
      </c>
      <c r="AW23" s="26">
        <v>673.80507664726792</v>
      </c>
      <c r="AX23" s="26">
        <v>688.52610250264001</v>
      </c>
      <c r="AY23" s="26">
        <v>698.20670567378374</v>
      </c>
      <c r="AZ23" s="26">
        <v>699.26175274054435</v>
      </c>
      <c r="BA23" s="27"/>
      <c r="BB23" s="28"/>
    </row>
    <row r="24" spans="1:55">
      <c r="A24" s="25" t="s">
        <v>26</v>
      </c>
      <c r="B24" s="26">
        <v>1645.3214500086192</v>
      </c>
      <c r="C24" s="26">
        <v>1714.0964408225418</v>
      </c>
      <c r="D24" s="26">
        <v>1776.9807821203051</v>
      </c>
      <c r="E24" s="26">
        <v>1874.8815671806135</v>
      </c>
      <c r="F24" s="26">
        <v>1994.9649844076851</v>
      </c>
      <c r="G24" s="26">
        <v>2113.0510315334413</v>
      </c>
      <c r="H24" s="26">
        <v>2185.8901940213823</v>
      </c>
      <c r="I24" s="26">
        <v>2289.8221484213191</v>
      </c>
      <c r="J24" s="26">
        <v>2416.1838818675014</v>
      </c>
      <c r="K24" s="26">
        <v>2441.5000856111169</v>
      </c>
      <c r="L24" s="26">
        <v>2468.8186236412675</v>
      </c>
      <c r="M24" s="26">
        <v>2595.178947558486</v>
      </c>
      <c r="N24" s="26">
        <v>2664.0779239583608</v>
      </c>
      <c r="O24" s="26">
        <v>2758.059421651199</v>
      </c>
      <c r="P24" s="26">
        <v>2851.9721253527368</v>
      </c>
      <c r="Q24" s="26">
        <v>2834.3575911998946</v>
      </c>
      <c r="R24" s="26">
        <v>2815.2048818405169</v>
      </c>
      <c r="S24" s="26">
        <v>2813.100558607272</v>
      </c>
      <c r="T24" s="26">
        <v>2853.8220589932798</v>
      </c>
      <c r="U24" s="26">
        <v>2940.3565573048227</v>
      </c>
      <c r="V24" s="26">
        <v>3034.9429306177622</v>
      </c>
      <c r="W24" s="26">
        <v>3091.9513203071601</v>
      </c>
      <c r="X24" s="26">
        <v>3166.8863826740908</v>
      </c>
      <c r="Y24" s="26">
        <v>3210.1565108318696</v>
      </c>
      <c r="Z24" s="26">
        <v>3206.6598822973451</v>
      </c>
      <c r="AA24" s="26">
        <v>3197.2670716311318</v>
      </c>
      <c r="AB24" s="26">
        <v>3146.6685487107584</v>
      </c>
      <c r="AC24" s="26">
        <v>3043.321751919158</v>
      </c>
      <c r="AD24" s="26">
        <v>2924.2345580340843</v>
      </c>
      <c r="AE24" s="26">
        <v>2802.0694759962644</v>
      </c>
      <c r="AF24" s="26">
        <v>2784.4652372244382</v>
      </c>
      <c r="AG24" s="26">
        <v>2805.2777951645253</v>
      </c>
      <c r="AH24" s="26">
        <v>2765.1909670792052</v>
      </c>
      <c r="AI24" s="26">
        <v>2776.7983246952463</v>
      </c>
      <c r="AJ24" s="26">
        <v>2776.9193740173096</v>
      </c>
      <c r="AK24" s="26">
        <v>2813.8954533362266</v>
      </c>
      <c r="AL24" s="26">
        <v>2858.400356782829</v>
      </c>
      <c r="AM24" s="26">
        <v>2853.2805626311447</v>
      </c>
      <c r="AN24" s="26">
        <v>2911.8834181541802</v>
      </c>
      <c r="AO24" s="26">
        <v>2953.5553860964392</v>
      </c>
      <c r="AP24" s="26">
        <v>2965.1698379860591</v>
      </c>
      <c r="AQ24" s="26">
        <v>3024.3542723241871</v>
      </c>
      <c r="AR24" s="26">
        <v>3012.8892093210284</v>
      </c>
      <c r="AS24" s="26">
        <v>3020.8227778364612</v>
      </c>
      <c r="AT24" s="26">
        <v>2838.162265104384</v>
      </c>
      <c r="AU24" s="26">
        <v>2948.5421484820399</v>
      </c>
      <c r="AV24" s="26">
        <v>2934.1759628169502</v>
      </c>
      <c r="AW24" s="26">
        <v>2934.2570831259168</v>
      </c>
      <c r="AX24" s="26">
        <v>2897.9791988444545</v>
      </c>
      <c r="AY24" s="26">
        <v>2832.2996320278921</v>
      </c>
      <c r="AZ24" s="26">
        <v>2834.3565453037259</v>
      </c>
      <c r="BA24" s="25"/>
      <c r="BB24" s="25"/>
    </row>
    <row r="25" spans="1:55">
      <c r="A25" s="25" t="s">
        <v>23</v>
      </c>
      <c r="B25" s="26">
        <v>590.11065089884494</v>
      </c>
      <c r="C25" s="26">
        <v>627.47904156173547</v>
      </c>
      <c r="D25" s="26">
        <v>659.44487675590005</v>
      </c>
      <c r="E25" s="26">
        <v>683.77033938824627</v>
      </c>
      <c r="F25" s="26">
        <v>714.71851926772194</v>
      </c>
      <c r="G25" s="26">
        <v>750.1535717448877</v>
      </c>
      <c r="H25" s="26">
        <v>787.02687079531961</v>
      </c>
      <c r="I25" s="26">
        <v>827.06410076666577</v>
      </c>
      <c r="J25" s="26">
        <v>869.43099091776537</v>
      </c>
      <c r="K25" s="26">
        <v>917.22306040419005</v>
      </c>
      <c r="L25" s="26">
        <v>962.25770569992471</v>
      </c>
      <c r="M25" s="26">
        <v>999.6413471738482</v>
      </c>
      <c r="N25" s="26">
        <v>1043.5396305694876</v>
      </c>
      <c r="O25" s="26">
        <v>1085.7510795244805</v>
      </c>
      <c r="P25" s="26">
        <v>1118.7362937323066</v>
      </c>
      <c r="Q25" s="26">
        <v>1141.4990352529639</v>
      </c>
      <c r="R25" s="26">
        <v>1165.9586079277096</v>
      </c>
      <c r="S25" s="26">
        <v>1195.6946251013167</v>
      </c>
      <c r="T25" s="26">
        <v>1220.9538558457416</v>
      </c>
      <c r="U25" s="26">
        <v>1266.6536648909164</v>
      </c>
      <c r="V25" s="26">
        <v>819.44628255224973</v>
      </c>
      <c r="W25" s="26">
        <v>833.88825099344717</v>
      </c>
      <c r="X25" s="26">
        <v>861.51163952041952</v>
      </c>
      <c r="Y25" s="26">
        <v>877.10479191046568</v>
      </c>
      <c r="Z25" s="26">
        <v>880.47340047077967</v>
      </c>
      <c r="AA25" s="26">
        <v>865.42248608734576</v>
      </c>
      <c r="AB25" s="26">
        <v>853.98948138790615</v>
      </c>
      <c r="AC25" s="26">
        <v>822.44488313381021</v>
      </c>
      <c r="AD25" s="26">
        <v>767.80860387210407</v>
      </c>
      <c r="AE25" s="26">
        <v>700.02185332884017</v>
      </c>
      <c r="AF25" s="26">
        <v>662.40166846731699</v>
      </c>
      <c r="AG25" s="26">
        <v>637.96401622979533</v>
      </c>
      <c r="AH25" s="26">
        <v>602.4760770287985</v>
      </c>
      <c r="AI25" s="26">
        <v>602.21281677285367</v>
      </c>
      <c r="AJ25" s="26">
        <v>608.71595829254034</v>
      </c>
      <c r="AK25" s="26">
        <v>620.29936137179345</v>
      </c>
      <c r="AL25" s="26">
        <v>630.69753313043668</v>
      </c>
      <c r="AM25" s="26">
        <v>628.51232115748576</v>
      </c>
      <c r="AN25" s="26">
        <v>641.6101614637746</v>
      </c>
      <c r="AO25" s="26">
        <v>648.01398897451293</v>
      </c>
      <c r="AP25" s="26">
        <v>647.21682535014816</v>
      </c>
      <c r="AQ25" s="26">
        <v>676.11127564515914</v>
      </c>
      <c r="AR25" s="26">
        <v>680.50645529853807</v>
      </c>
      <c r="AS25" s="26">
        <v>683.50654678158435</v>
      </c>
      <c r="AT25" s="26">
        <v>648.0015566041784</v>
      </c>
      <c r="AU25" s="26">
        <v>673.32025682743256</v>
      </c>
      <c r="AV25" s="26">
        <v>694.89818465821679</v>
      </c>
      <c r="AW25" s="26">
        <v>695.27243330112765</v>
      </c>
      <c r="AX25" s="26">
        <v>688.01733127829027</v>
      </c>
      <c r="AY25" s="26">
        <v>689.84646885145537</v>
      </c>
      <c r="AZ25" s="26">
        <v>666.81428373242079</v>
      </c>
      <c r="BA25" s="25"/>
      <c r="BB25" s="25"/>
    </row>
    <row r="26" spans="1:55">
      <c r="A26" s="25" t="s">
        <v>27</v>
      </c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7">
        <v>448.08986067696981</v>
      </c>
      <c r="W26" s="37">
        <v>459.42718931524246</v>
      </c>
      <c r="X26" s="37">
        <v>468.66148876247985</v>
      </c>
      <c r="Y26" s="37">
        <v>477.62485135937129</v>
      </c>
      <c r="Z26" s="37">
        <v>465.74452633147882</v>
      </c>
      <c r="AA26" s="37">
        <v>500.00337862423953</v>
      </c>
      <c r="AB26" s="37">
        <v>470.3902334173797</v>
      </c>
      <c r="AC26" s="37">
        <v>426.13071835226538</v>
      </c>
      <c r="AD26" s="37">
        <v>369.55114847911057</v>
      </c>
      <c r="AE26" s="37">
        <v>327.67189820684223</v>
      </c>
      <c r="AF26" s="37">
        <v>302.97764695416618</v>
      </c>
      <c r="AG26" s="37">
        <v>288.24441405265134</v>
      </c>
      <c r="AH26" s="37">
        <v>284.08309065892183</v>
      </c>
      <c r="AI26" s="37">
        <v>277.36478605966772</v>
      </c>
      <c r="AJ26" s="37">
        <v>279.7068208978186</v>
      </c>
      <c r="AK26" s="37">
        <v>279.04985011395081</v>
      </c>
      <c r="AL26" s="37">
        <v>285.93411769149486</v>
      </c>
      <c r="AM26" s="37">
        <v>287.27662469703637</v>
      </c>
      <c r="AN26" s="37">
        <v>294.45267688081287</v>
      </c>
      <c r="AO26" s="37">
        <v>298.1387634161614</v>
      </c>
      <c r="AP26" s="37">
        <v>297.68992248197787</v>
      </c>
      <c r="AQ26" s="37">
        <v>307.48115360214206</v>
      </c>
      <c r="AR26" s="37">
        <v>311.2916578661999</v>
      </c>
      <c r="AS26" s="37">
        <v>316.4141100681644</v>
      </c>
      <c r="AT26" s="37">
        <v>276.89665891674144</v>
      </c>
      <c r="AU26" s="37">
        <v>291.60545739067152</v>
      </c>
      <c r="AV26" s="37">
        <v>312.03273832717889</v>
      </c>
      <c r="AW26" s="37">
        <v>317.21921502988948</v>
      </c>
      <c r="AX26" s="37">
        <v>301.81160770133397</v>
      </c>
      <c r="AY26" s="37">
        <v>295.85016914117966</v>
      </c>
      <c r="AZ26" s="37">
        <v>283.5662015793705</v>
      </c>
      <c r="BA26" s="25"/>
      <c r="BB26" s="25"/>
    </row>
    <row r="27" spans="1:55">
      <c r="A27" s="29" t="s">
        <v>28</v>
      </c>
      <c r="B27" s="26">
        <v>48.288250744524461</v>
      </c>
      <c r="C27" s="26">
        <v>50.030701680229654</v>
      </c>
      <c r="D27" s="26">
        <v>52.260251723965681</v>
      </c>
      <c r="E27" s="26">
        <v>54.839464341686046</v>
      </c>
      <c r="F27" s="26">
        <v>57.622116005436233</v>
      </c>
      <c r="G27" s="26">
        <v>61.789624784049508</v>
      </c>
      <c r="H27" s="26">
        <v>65.31731401909785</v>
      </c>
      <c r="I27" s="26">
        <v>70.808907062942055</v>
      </c>
      <c r="J27" s="26">
        <v>77.85368135183883</v>
      </c>
      <c r="K27" s="26">
        <v>82.890911950830528</v>
      </c>
      <c r="L27" s="26">
        <v>82.855468890950348</v>
      </c>
      <c r="M27" s="26">
        <v>93.634540075246889</v>
      </c>
      <c r="N27" s="26">
        <v>106.32244552066211</v>
      </c>
      <c r="O27" s="26">
        <v>115.07713159149768</v>
      </c>
      <c r="P27" s="26">
        <v>135.29554253926517</v>
      </c>
      <c r="Q27" s="26">
        <v>129.56556751748161</v>
      </c>
      <c r="R27" s="26">
        <v>140.94778028822788</v>
      </c>
      <c r="S27" s="26">
        <v>155.74196105335901</v>
      </c>
      <c r="T27" s="26">
        <v>168.79021855204061</v>
      </c>
      <c r="U27" s="26">
        <v>190.82799870362931</v>
      </c>
      <c r="V27" s="26">
        <v>202.68357534485838</v>
      </c>
      <c r="W27" s="26">
        <v>212.62883323205355</v>
      </c>
      <c r="X27" s="26">
        <v>224.73483975606982</v>
      </c>
      <c r="Y27" s="26">
        <v>239.24682273855291</v>
      </c>
      <c r="Z27" s="26">
        <v>253.10000804947313</v>
      </c>
      <c r="AA27" s="26">
        <v>264.20458194698841</v>
      </c>
      <c r="AB27" s="26">
        <v>280.2652580505748</v>
      </c>
      <c r="AC27" s="26">
        <v>301.44519223153532</v>
      </c>
      <c r="AD27" s="26">
        <v>303.22320597469047</v>
      </c>
      <c r="AE27" s="26">
        <v>338.42221729346852</v>
      </c>
      <c r="AF27" s="26">
        <v>350.68462200802105</v>
      </c>
      <c r="AG27" s="26">
        <v>363.7365723678617</v>
      </c>
      <c r="AH27" s="26">
        <v>376.00264552653402</v>
      </c>
      <c r="AI27" s="26">
        <v>395.43897611618519</v>
      </c>
      <c r="AJ27" s="26">
        <v>408.06500731805755</v>
      </c>
      <c r="AK27" s="26">
        <v>423.76759570833843</v>
      </c>
      <c r="AL27" s="26">
        <v>450.3544609036266</v>
      </c>
      <c r="AM27" s="26">
        <v>469.95480907417726</v>
      </c>
      <c r="AN27" s="26">
        <v>490.63933552477158</v>
      </c>
      <c r="AO27" s="26">
        <v>530.71117519366953</v>
      </c>
      <c r="AP27" s="26">
        <v>567.80982141078391</v>
      </c>
      <c r="AQ27" s="26">
        <v>591.95782219643831</v>
      </c>
      <c r="AR27" s="26">
        <v>624.82163479065048</v>
      </c>
      <c r="AS27" s="26">
        <v>668.59113334728295</v>
      </c>
      <c r="AT27" s="26">
        <v>693.70722255796682</v>
      </c>
      <c r="AU27" s="26">
        <v>742.09940714824972</v>
      </c>
      <c r="AV27" s="26">
        <v>755.29568541095489</v>
      </c>
      <c r="AW27" s="26">
        <v>784.3153841421539</v>
      </c>
      <c r="AX27" s="26">
        <v>821.56571569193034</v>
      </c>
      <c r="AY27" s="26">
        <v>849.22847472465617</v>
      </c>
      <c r="AZ27" s="26">
        <v>884.65804073051561</v>
      </c>
      <c r="BA27" s="31"/>
      <c r="BB27" s="32"/>
      <c r="BC27" s="15"/>
    </row>
    <row r="28" spans="1:55">
      <c r="A28" s="29" t="s">
        <v>29</v>
      </c>
      <c r="B28" s="26">
        <v>59.740386131766492</v>
      </c>
      <c r="C28" s="26">
        <v>62.452126944222528</v>
      </c>
      <c r="D28" s="26">
        <v>62.884546036141181</v>
      </c>
      <c r="E28" s="26">
        <v>66.296585375655795</v>
      </c>
      <c r="F28" s="26">
        <v>67.561062890107735</v>
      </c>
      <c r="G28" s="26">
        <v>73.32289214568371</v>
      </c>
      <c r="H28" s="26">
        <v>79.935782007205177</v>
      </c>
      <c r="I28" s="26">
        <v>85.132515530705007</v>
      </c>
      <c r="J28" s="26">
        <v>91.540236943471456</v>
      </c>
      <c r="K28" s="26">
        <v>96.209263207717953</v>
      </c>
      <c r="L28" s="26">
        <v>102.11188930327336</v>
      </c>
      <c r="M28" s="26">
        <v>111.5820961314178</v>
      </c>
      <c r="N28" s="26">
        <v>117.30226303675276</v>
      </c>
      <c r="O28" s="26">
        <v>121.62222595719679</v>
      </c>
      <c r="P28" s="26">
        <v>132.81895794246844</v>
      </c>
      <c r="Q28" s="26">
        <v>144.25429338776988</v>
      </c>
      <c r="R28" s="26">
        <v>161.02200555722558</v>
      </c>
      <c r="S28" s="26">
        <v>172.8445612002572</v>
      </c>
      <c r="T28" s="26">
        <v>177.46551313282191</v>
      </c>
      <c r="U28" s="26">
        <v>183.51627460132215</v>
      </c>
      <c r="V28" s="26">
        <v>190.29897620418697</v>
      </c>
      <c r="W28" s="26">
        <v>195.46920334056867</v>
      </c>
      <c r="X28" s="26">
        <v>200.42689815855888</v>
      </c>
      <c r="Y28" s="26">
        <v>215.71755817673906</v>
      </c>
      <c r="Z28" s="26">
        <v>216.06962680830028</v>
      </c>
      <c r="AA28" s="26">
        <v>222.41052705672527</v>
      </c>
      <c r="AB28" s="26">
        <v>221.78441201948092</v>
      </c>
      <c r="AC28" s="26">
        <v>226.47654236268073</v>
      </c>
      <c r="AD28" s="26">
        <v>227.88980660158018</v>
      </c>
      <c r="AE28" s="26">
        <v>234.84127862311962</v>
      </c>
      <c r="AF28" s="26">
        <v>244.61570484081713</v>
      </c>
      <c r="AG28" s="26">
        <v>251.24016929058803</v>
      </c>
      <c r="AH28" s="26">
        <v>256.48672376396541</v>
      </c>
      <c r="AI28" s="26">
        <v>260.79023503681225</v>
      </c>
      <c r="AJ28" s="26">
        <v>269.0657055803311</v>
      </c>
      <c r="AK28" s="26">
        <v>274.18170563465304</v>
      </c>
      <c r="AL28" s="26">
        <v>284.22663434480165</v>
      </c>
      <c r="AM28" s="26">
        <v>287.28517754101779</v>
      </c>
      <c r="AN28" s="26">
        <v>302.12160991616372</v>
      </c>
      <c r="AO28" s="26">
        <v>325.07144805298299</v>
      </c>
      <c r="AP28" s="26">
        <v>328.4910717104251</v>
      </c>
      <c r="AQ28" s="26">
        <v>335.08127284013847</v>
      </c>
      <c r="AR28" s="26">
        <v>348.99121687148181</v>
      </c>
      <c r="AS28" s="26">
        <v>371.13863395860011</v>
      </c>
      <c r="AT28" s="26">
        <v>373.14364490172255</v>
      </c>
      <c r="AU28" s="26">
        <v>390.15655813169514</v>
      </c>
      <c r="AV28" s="26">
        <v>390.14883468573584</v>
      </c>
      <c r="AW28" s="26">
        <v>405.3933743175109</v>
      </c>
      <c r="AX28" s="26">
        <v>413.61905628229937</v>
      </c>
      <c r="AY28" s="26">
        <v>428.23682065695374</v>
      </c>
      <c r="AZ28" s="26">
        <v>434.99849454088979</v>
      </c>
      <c r="BA28" s="31"/>
      <c r="BB28" s="32"/>
      <c r="BC28" s="15"/>
    </row>
    <row r="29" spans="1:55">
      <c r="A29" s="29" t="s">
        <v>30</v>
      </c>
      <c r="B29" s="26">
        <v>441.32077784766648</v>
      </c>
      <c r="C29" s="26">
        <v>482.62296931788512</v>
      </c>
      <c r="D29" s="26">
        <v>506.04457753753144</v>
      </c>
      <c r="E29" s="26">
        <v>544.13081194021288</v>
      </c>
      <c r="F29" s="26">
        <v>619.96639823541557</v>
      </c>
      <c r="G29" s="26">
        <v>704.25652857424507</v>
      </c>
      <c r="H29" s="26">
        <v>770.01196089745554</v>
      </c>
      <c r="I29" s="26">
        <v>816.00663569088795</v>
      </c>
      <c r="J29" s="26">
        <v>883.08690507343249</v>
      </c>
      <c r="K29" s="26">
        <v>900.01583023778539</v>
      </c>
      <c r="L29" s="26">
        <v>933.34685880431141</v>
      </c>
      <c r="M29" s="26">
        <v>980.29278937159097</v>
      </c>
      <c r="N29" s="26">
        <v>1034.4127688721283</v>
      </c>
      <c r="O29" s="26">
        <v>1099.5519200687279</v>
      </c>
      <c r="P29" s="26">
        <v>1149.9328393875205</v>
      </c>
      <c r="Q29" s="26">
        <v>1161.9046482347135</v>
      </c>
      <c r="R29" s="26">
        <v>1169.1161336452553</v>
      </c>
      <c r="S29" s="26">
        <v>1179.3544158877114</v>
      </c>
      <c r="T29" s="26">
        <v>1231.45471436961</v>
      </c>
      <c r="U29" s="26">
        <v>1316.1016694378493</v>
      </c>
      <c r="V29" s="26">
        <v>1382.6449179765036</v>
      </c>
      <c r="W29" s="26">
        <v>1444.3579542737209</v>
      </c>
      <c r="X29" s="26">
        <v>1527.3893817137819</v>
      </c>
      <c r="Y29" s="26">
        <v>1637.2927502440937</v>
      </c>
      <c r="Z29" s="26">
        <v>1728.1031468964186</v>
      </c>
      <c r="AA29" s="26">
        <v>1797.7733130709148</v>
      </c>
      <c r="AB29" s="26">
        <v>1881.0253170642936</v>
      </c>
      <c r="AC29" s="26">
        <v>1966.5350303470834</v>
      </c>
      <c r="AD29" s="26">
        <v>2069.9629515989645</v>
      </c>
      <c r="AE29" s="26">
        <v>2182.6827270703188</v>
      </c>
      <c r="AF29" s="26">
        <v>2283.8792831993178</v>
      </c>
      <c r="AG29" s="26">
        <v>2390.7342397619486</v>
      </c>
      <c r="AH29" s="26">
        <v>2462.166761768623</v>
      </c>
      <c r="AI29" s="26">
        <v>2460.0624571046519</v>
      </c>
      <c r="AJ29" s="26">
        <v>2553.1950963860963</v>
      </c>
      <c r="AK29" s="26">
        <v>2646.3059815555685</v>
      </c>
      <c r="AL29" s="26">
        <v>2736.3616005286785</v>
      </c>
      <c r="AM29" s="26">
        <v>2880.0010789991829</v>
      </c>
      <c r="AN29" s="26">
        <v>3122.1650350814243</v>
      </c>
      <c r="AO29" s="26">
        <v>3420.6258612392157</v>
      </c>
      <c r="AP29" s="26">
        <v>3705.6896139668079</v>
      </c>
      <c r="AQ29" s="26">
        <v>3927.0736826827315</v>
      </c>
      <c r="AR29" s="26">
        <v>4174.8559223705415</v>
      </c>
      <c r="AS29" s="26">
        <v>4292.8994623065564</v>
      </c>
      <c r="AT29" s="26">
        <v>4403.8525656470729</v>
      </c>
      <c r="AU29" s="26">
        <v>4686.8256349696139</v>
      </c>
      <c r="AV29" s="26">
        <v>4931.6145398523313</v>
      </c>
      <c r="AW29" s="26">
        <v>5098.8909970849809</v>
      </c>
      <c r="AX29" s="26">
        <v>5255.890862408718</v>
      </c>
      <c r="AY29" s="26">
        <v>5386.6144219675707</v>
      </c>
      <c r="AZ29" s="26">
        <v>5498.5298488184917</v>
      </c>
      <c r="BA29" s="31"/>
      <c r="BB29" s="32"/>
      <c r="BC29" s="15"/>
    </row>
    <row r="30" spans="1:55">
      <c r="A30" s="33" t="s">
        <v>20</v>
      </c>
      <c r="B30" s="40">
        <f>+B39/B31</f>
        <v>0.70808716140981043</v>
      </c>
      <c r="C30" s="40">
        <f t="shared" ref="C30:AZ30" si="3">+C39/C31</f>
        <v>0.70542221977807973</v>
      </c>
      <c r="D30" s="40">
        <f t="shared" si="3"/>
        <v>0.70666931119745402</v>
      </c>
      <c r="E30" s="40">
        <f t="shared" si="3"/>
        <v>0.71059193560374334</v>
      </c>
      <c r="F30" s="40">
        <f t="shared" si="3"/>
        <v>0.71013177030070429</v>
      </c>
      <c r="G30" s="40">
        <f t="shared" si="3"/>
        <v>0.70511618669297926</v>
      </c>
      <c r="H30" s="40">
        <f t="shared" si="3"/>
        <v>0.69467632552490777</v>
      </c>
      <c r="I30" s="40">
        <f t="shared" si="3"/>
        <v>0.69255632087543728</v>
      </c>
      <c r="J30" s="40">
        <f t="shared" si="3"/>
        <v>0.6913271300129703</v>
      </c>
      <c r="K30" s="40">
        <f t="shared" si="3"/>
        <v>0.67800805025011157</v>
      </c>
      <c r="L30" s="40">
        <f t="shared" si="3"/>
        <v>0.66072176361206814</v>
      </c>
      <c r="M30" s="40">
        <f t="shared" si="3"/>
        <v>0.66070804642643954</v>
      </c>
      <c r="N30" s="40">
        <f t="shared" si="3"/>
        <v>0.65163642809716948</v>
      </c>
      <c r="O30" s="40">
        <f t="shared" si="3"/>
        <v>0.64248232850646714</v>
      </c>
      <c r="P30" s="40">
        <f t="shared" si="3"/>
        <v>0.63766088472925031</v>
      </c>
      <c r="Q30" s="40">
        <f t="shared" si="3"/>
        <v>0.62585638482095696</v>
      </c>
      <c r="R30" s="40">
        <f t="shared" si="3"/>
        <v>0.61450726182104942</v>
      </c>
      <c r="S30" s="40">
        <f t="shared" si="3"/>
        <v>0.59978129023488469</v>
      </c>
      <c r="T30" s="40">
        <f t="shared" si="3"/>
        <v>0.59161664314583462</v>
      </c>
      <c r="U30" s="40">
        <f t="shared" si="3"/>
        <v>0.59082800148904602</v>
      </c>
      <c r="V30" s="40">
        <f t="shared" si="3"/>
        <v>0.58483798976144308</v>
      </c>
      <c r="W30" s="40">
        <f t="shared" si="3"/>
        <v>0.57841683158926593</v>
      </c>
      <c r="X30" s="40">
        <f t="shared" si="3"/>
        <v>0.57513817684835866</v>
      </c>
      <c r="Y30" s="40">
        <f t="shared" si="3"/>
        <v>0.57278175230326978</v>
      </c>
      <c r="Z30" s="40">
        <f t="shared" si="3"/>
        <v>0.57242980202251981</v>
      </c>
      <c r="AA30" s="40">
        <f t="shared" si="3"/>
        <v>0.57022372655831488</v>
      </c>
      <c r="AB30" s="40">
        <f t="shared" si="3"/>
        <v>0.57087048231002979</v>
      </c>
      <c r="AC30" s="40">
        <f t="shared" si="3"/>
        <v>0.57266918262985489</v>
      </c>
      <c r="AD30" s="40">
        <f t="shared" si="3"/>
        <v>0.57757318340907815</v>
      </c>
      <c r="AE30" s="40">
        <f t="shared" si="3"/>
        <v>0.58024882925842125</v>
      </c>
      <c r="AF30" s="40">
        <f t="shared" si="3"/>
        <v>0.5828776016168562</v>
      </c>
      <c r="AG30" s="40">
        <f t="shared" si="3"/>
        <v>0.58584154510865261</v>
      </c>
      <c r="AH30" s="40">
        <f t="shared" si="3"/>
        <v>0.58585787435350067</v>
      </c>
      <c r="AI30" s="40">
        <f t="shared" si="3"/>
        <v>0.5835894336055143</v>
      </c>
      <c r="AJ30" s="40">
        <f t="shared" si="3"/>
        <v>0.58160200015381192</v>
      </c>
      <c r="AK30" s="40">
        <f t="shared" si="3"/>
        <v>0.57935061452007863</v>
      </c>
      <c r="AL30" s="40">
        <f t="shared" si="3"/>
        <v>0.56895971957354086</v>
      </c>
      <c r="AM30" s="40">
        <f t="shared" si="3"/>
        <v>0.56184564356145528</v>
      </c>
      <c r="AN30" s="40">
        <f t="shared" si="3"/>
        <v>0.54747445822989416</v>
      </c>
      <c r="AO30" s="40">
        <f t="shared" si="3"/>
        <v>0.53179328841539308</v>
      </c>
      <c r="AP30" s="40">
        <f t="shared" si="3"/>
        <v>0.51856247413679568</v>
      </c>
      <c r="AQ30" s="40">
        <f t="shared" si="3"/>
        <v>0.50495994590741078</v>
      </c>
      <c r="AR30" s="40">
        <f t="shared" si="3"/>
        <v>0.49262786322996072</v>
      </c>
      <c r="AS30" s="40">
        <f t="shared" si="3"/>
        <v>0.48141856194877169</v>
      </c>
      <c r="AT30" s="40">
        <f t="shared" si="3"/>
        <v>0.4654678178180312</v>
      </c>
      <c r="AU30" s="40">
        <f t="shared" si="3"/>
        <v>0.45984187769955726</v>
      </c>
      <c r="AV30" s="40">
        <f t="shared" si="3"/>
        <v>0.44484498994491239</v>
      </c>
      <c r="AW30" s="40">
        <f t="shared" si="3"/>
        <v>0.43446607912047808</v>
      </c>
      <c r="AX30" s="40">
        <f t="shared" si="3"/>
        <v>0.43031455883055547</v>
      </c>
      <c r="AY30" s="40">
        <f t="shared" si="3"/>
        <v>0.42234473533254652</v>
      </c>
      <c r="AZ30" s="40">
        <f t="shared" si="3"/>
        <v>0.41857154057233897</v>
      </c>
      <c r="BA30" s="25"/>
      <c r="BB30" s="25"/>
    </row>
    <row r="31" spans="1:55">
      <c r="A31" s="25" t="s">
        <v>31</v>
      </c>
      <c r="B31" s="26">
        <v>3730.229511759459</v>
      </c>
      <c r="C31" s="26">
        <v>3933.2218145100205</v>
      </c>
      <c r="D31" s="26">
        <v>4080.110416283741</v>
      </c>
      <c r="E31" s="26">
        <v>4326.0039826469301</v>
      </c>
      <c r="F31" s="26">
        <v>4623.7033646408245</v>
      </c>
      <c r="G31" s="26">
        <v>4909.8993111773016</v>
      </c>
      <c r="H31" s="26">
        <v>5112.1051293830924</v>
      </c>
      <c r="I31" s="26">
        <v>5381.9757599100103</v>
      </c>
      <c r="J31" s="26">
        <v>5687.695611046367</v>
      </c>
      <c r="K31" s="26">
        <v>5712.8862557438742</v>
      </c>
      <c r="L31" s="26">
        <v>5735.5950146127643</v>
      </c>
      <c r="M31" s="26">
        <v>6048.2440182187938</v>
      </c>
      <c r="N31" s="26">
        <v>6259.2402088128983</v>
      </c>
      <c r="O31" s="26">
        <v>6453.8939122085112</v>
      </c>
      <c r="P31" s="26">
        <v>6679.677424186837</v>
      </c>
      <c r="Q31" s="26">
        <v>6638.3483508742493</v>
      </c>
      <c r="R31" s="26">
        <v>6603.8198185012307</v>
      </c>
      <c r="S31" s="26">
        <v>6571.1980842429066</v>
      </c>
      <c r="T31" s="26">
        <v>6670.0120293936334</v>
      </c>
      <c r="U31" s="26">
        <v>6987.7591628839164</v>
      </c>
      <c r="V31" s="26">
        <v>7178.9855022031115</v>
      </c>
      <c r="W31" s="26">
        <v>7335.2492085410267</v>
      </c>
      <c r="X31" s="26">
        <v>7593.5236903633077</v>
      </c>
      <c r="Y31" s="26">
        <v>7880.0551887037755</v>
      </c>
      <c r="Z31" s="26">
        <v>8050.1433526234632</v>
      </c>
      <c r="AA31" s="26">
        <v>8136.0547520219334</v>
      </c>
      <c r="AB31" s="26">
        <v>8195.0767451819611</v>
      </c>
      <c r="AC31" s="26">
        <v>8259.0657967008974</v>
      </c>
      <c r="AD31" s="26">
        <v>8309.4967324956742</v>
      </c>
      <c r="AE31" s="26">
        <v>8418.7700866998293</v>
      </c>
      <c r="AF31" s="26">
        <v>8588.9058662786174</v>
      </c>
      <c r="AG31" s="26">
        <v>8839.5439171644848</v>
      </c>
      <c r="AH31" s="26">
        <v>8933.995773920733</v>
      </c>
      <c r="AI31" s="26">
        <v>8998.1133367496295</v>
      </c>
      <c r="AJ31" s="26">
        <v>9160.1809118447582</v>
      </c>
      <c r="AK31" s="26">
        <v>9388.2503789318544</v>
      </c>
      <c r="AL31" s="26">
        <v>9501.3093108528701</v>
      </c>
      <c r="AM31" s="26">
        <v>9715.2821512533792</v>
      </c>
      <c r="AN31" s="26">
        <v>10081.840839824641</v>
      </c>
      <c r="AO31" s="26">
        <v>10562.6351247814</v>
      </c>
      <c r="AP31" s="26">
        <v>10940.029283558213</v>
      </c>
      <c r="AQ31" s="26">
        <v>11267.825215859046</v>
      </c>
      <c r="AR31" s="26">
        <v>11617.325908161652</v>
      </c>
      <c r="AS31" s="26">
        <v>11780.824549669087</v>
      </c>
      <c r="AT31" s="26">
        <v>11598.489128200477</v>
      </c>
      <c r="AU31" s="26">
        <v>12181.351842579765</v>
      </c>
      <c r="AV31" s="26">
        <v>12450.425488829462</v>
      </c>
      <c r="AW31" s="26">
        <v>12622.094465426931</v>
      </c>
      <c r="AX31" s="26">
        <v>12873.1424681185</v>
      </c>
      <c r="AY31" s="26">
        <v>13020.593146330199</v>
      </c>
      <c r="AZ31" s="26">
        <v>13147.341168711811</v>
      </c>
      <c r="BA31" s="27"/>
      <c r="BB31" s="28"/>
    </row>
    <row r="32" spans="1:55">
      <c r="A32" s="25"/>
      <c r="B32" s="2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25"/>
      <c r="AG32" s="25"/>
      <c r="AH32" s="25"/>
      <c r="AI32" s="25"/>
      <c r="AJ32" s="25"/>
      <c r="AK32" s="25"/>
      <c r="AL32" s="25"/>
      <c r="AM32" s="25"/>
      <c r="AN32" s="25"/>
      <c r="AO32" s="25"/>
      <c r="AP32" s="25"/>
      <c r="AQ32" s="25"/>
      <c r="AR32" s="25"/>
      <c r="AS32" s="25"/>
      <c r="AT32" s="25"/>
      <c r="AU32" s="25"/>
      <c r="AV32" s="25"/>
      <c r="AW32" s="25"/>
      <c r="AX32" s="25"/>
      <c r="AY32" s="25"/>
      <c r="AZ32" s="25"/>
      <c r="BA32" s="25"/>
      <c r="BB32" s="25"/>
    </row>
    <row r="33" spans="1:55">
      <c r="A33" s="25"/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5"/>
      <c r="AM33" s="25"/>
      <c r="AN33" s="25"/>
      <c r="AO33" s="25"/>
      <c r="AP33" s="25"/>
      <c r="AQ33" s="25"/>
      <c r="AR33" s="25"/>
      <c r="AS33" s="25"/>
      <c r="AT33" s="25"/>
      <c r="AU33" s="25"/>
      <c r="AV33" s="25"/>
      <c r="AW33" s="25"/>
      <c r="AX33" s="25"/>
      <c r="AY33" s="25"/>
      <c r="AZ33" s="25"/>
      <c r="BA33" s="25"/>
      <c r="BB33" s="25"/>
    </row>
    <row r="34" spans="1:55">
      <c r="A34" s="29" t="s">
        <v>32</v>
      </c>
      <c r="B34" s="26">
        <v>1645.3214500086192</v>
      </c>
      <c r="C34" s="26">
        <v>1714.0964408225418</v>
      </c>
      <c r="D34" s="26">
        <v>1776.9807821203051</v>
      </c>
      <c r="E34" s="26">
        <v>1874.8815671806135</v>
      </c>
      <c r="F34" s="26">
        <v>1994.9649844076851</v>
      </c>
      <c r="G34" s="26">
        <v>2113.0510315334413</v>
      </c>
      <c r="H34" s="26">
        <v>2185.8901940213823</v>
      </c>
      <c r="I34" s="26">
        <v>2289.8221484213191</v>
      </c>
      <c r="J34" s="26">
        <v>2416.1838818675014</v>
      </c>
      <c r="K34" s="26">
        <v>2441.5000856111169</v>
      </c>
      <c r="L34" s="26">
        <v>2468.8186236412675</v>
      </c>
      <c r="M34" s="26">
        <v>2595.178947558486</v>
      </c>
      <c r="N34" s="26">
        <v>2664.0779239583608</v>
      </c>
      <c r="O34" s="26">
        <v>2758.059421651199</v>
      </c>
      <c r="P34" s="26">
        <v>2851.9721253527368</v>
      </c>
      <c r="Q34" s="26">
        <v>2834.3575911998946</v>
      </c>
      <c r="R34" s="26">
        <v>2815.2048818405169</v>
      </c>
      <c r="S34" s="26">
        <v>2813.100558607272</v>
      </c>
      <c r="T34" s="26">
        <v>2853.8220589932798</v>
      </c>
      <c r="U34" s="26">
        <v>2940.3565573048227</v>
      </c>
      <c r="V34" s="26">
        <v>3034.9429306177622</v>
      </c>
      <c r="W34" s="26">
        <v>3091.9513203071601</v>
      </c>
      <c r="X34" s="26">
        <v>3166.8863826740908</v>
      </c>
      <c r="Y34" s="26">
        <v>3210.1565108318696</v>
      </c>
      <c r="Z34" s="26">
        <v>3206.6598822973451</v>
      </c>
      <c r="AA34" s="26">
        <v>3197.2670716311318</v>
      </c>
      <c r="AB34" s="26">
        <v>3146.6685487107584</v>
      </c>
      <c r="AC34" s="26">
        <v>3043.321751919158</v>
      </c>
      <c r="AD34" s="26">
        <v>2924.2345580340843</v>
      </c>
      <c r="AE34" s="26">
        <v>2802.0694759962644</v>
      </c>
      <c r="AF34" s="26">
        <v>2784.4652372244382</v>
      </c>
      <c r="AG34" s="26">
        <v>2805.2777951645253</v>
      </c>
      <c r="AH34" s="26">
        <v>2765.1909670792052</v>
      </c>
      <c r="AI34" s="26">
        <v>2776.7983246952463</v>
      </c>
      <c r="AJ34" s="26">
        <v>2776.9193740173096</v>
      </c>
      <c r="AK34" s="26">
        <v>2813.8954533362266</v>
      </c>
      <c r="AL34" s="26">
        <v>2858.400356782829</v>
      </c>
      <c r="AM34" s="26">
        <v>2853.2805626311447</v>
      </c>
      <c r="AN34" s="26">
        <v>2911.8834181541802</v>
      </c>
      <c r="AO34" s="26">
        <v>2953.5553860964392</v>
      </c>
      <c r="AP34" s="26">
        <v>2965.1698379860591</v>
      </c>
      <c r="AQ34" s="26">
        <v>3024.3542723241871</v>
      </c>
      <c r="AR34" s="26">
        <v>3012.8892093210284</v>
      </c>
      <c r="AS34" s="26">
        <v>3020.8227778364612</v>
      </c>
      <c r="AT34" s="26">
        <v>2838.162265104384</v>
      </c>
      <c r="AU34" s="26">
        <v>2948.5421484820399</v>
      </c>
      <c r="AV34" s="26">
        <v>2934.1759628169502</v>
      </c>
      <c r="AW34" s="26">
        <v>2934.2570831259168</v>
      </c>
      <c r="AX34" s="26">
        <v>2897.9791988444545</v>
      </c>
      <c r="AY34" s="26">
        <v>2832.2996320278921</v>
      </c>
      <c r="AZ34" s="26">
        <v>2834.3565453037259</v>
      </c>
      <c r="BA34" s="31"/>
      <c r="BB34" s="32"/>
      <c r="BC34" s="15"/>
    </row>
    <row r="35" spans="1:55">
      <c r="A35" s="29" t="s">
        <v>33</v>
      </c>
      <c r="B35" s="30">
        <f>+B34-B36</f>
        <v>1055.2107991097741</v>
      </c>
      <c r="C35" s="30">
        <f t="shared" ref="C35:AZ35" si="4">+C34-C36</f>
        <v>1086.6173992608065</v>
      </c>
      <c r="D35" s="30">
        <f t="shared" si="4"/>
        <v>1117.5359053644052</v>
      </c>
      <c r="E35" s="30">
        <f t="shared" si="4"/>
        <v>1191.1112277923671</v>
      </c>
      <c r="F35" s="30">
        <f t="shared" si="4"/>
        <v>1280.2464651399632</v>
      </c>
      <c r="G35" s="30">
        <f t="shared" si="4"/>
        <v>1362.8974597885535</v>
      </c>
      <c r="H35" s="30">
        <f t="shared" si="4"/>
        <v>1398.8633232260627</v>
      </c>
      <c r="I35" s="30">
        <f t="shared" si="4"/>
        <v>1462.7580476546532</v>
      </c>
      <c r="J35" s="30">
        <f t="shared" si="4"/>
        <v>1546.752890949736</v>
      </c>
      <c r="K35" s="30">
        <f t="shared" si="4"/>
        <v>1524.2770252069267</v>
      </c>
      <c r="L35" s="30">
        <f t="shared" si="4"/>
        <v>1506.5609179413427</v>
      </c>
      <c r="M35" s="30">
        <f t="shared" si="4"/>
        <v>1595.5376003846377</v>
      </c>
      <c r="N35" s="30">
        <f t="shared" si="4"/>
        <v>1620.5382933888732</v>
      </c>
      <c r="O35" s="30">
        <f t="shared" si="4"/>
        <v>1672.3083421267186</v>
      </c>
      <c r="P35" s="30">
        <f t="shared" si="4"/>
        <v>1733.2358316204302</v>
      </c>
      <c r="Q35" s="30">
        <f t="shared" si="4"/>
        <v>1692.8585559469307</v>
      </c>
      <c r="R35" s="30">
        <f t="shared" si="4"/>
        <v>1649.2462739128073</v>
      </c>
      <c r="S35" s="30">
        <f t="shared" si="4"/>
        <v>1617.4059335059553</v>
      </c>
      <c r="T35" s="30">
        <f t="shared" si="4"/>
        <v>1632.8682031475382</v>
      </c>
      <c r="U35" s="30">
        <f t="shared" si="4"/>
        <v>1673.7028924139063</v>
      </c>
      <c r="V35" s="30">
        <f t="shared" si="4"/>
        <v>1767.4067873885426</v>
      </c>
      <c r="W35" s="30">
        <f t="shared" si="4"/>
        <v>1798.6358799984705</v>
      </c>
      <c r="X35" s="30">
        <f t="shared" si="4"/>
        <v>1836.7132543911914</v>
      </c>
      <c r="Y35" s="30">
        <f t="shared" si="4"/>
        <v>1855.4268675620326</v>
      </c>
      <c r="Z35" s="30">
        <f t="shared" si="4"/>
        <v>1860.4419554950866</v>
      </c>
      <c r="AA35" s="30">
        <f t="shared" si="4"/>
        <v>1831.8412069195465</v>
      </c>
      <c r="AB35" s="30">
        <f t="shared" si="4"/>
        <v>1822.2888339054725</v>
      </c>
      <c r="AC35" s="30">
        <f t="shared" si="4"/>
        <v>1794.7461504330824</v>
      </c>
      <c r="AD35" s="30">
        <f t="shared" si="4"/>
        <v>1786.8748056828697</v>
      </c>
      <c r="AE35" s="30">
        <f t="shared" si="4"/>
        <v>1774.375724460582</v>
      </c>
      <c r="AF35" s="30">
        <f t="shared" si="4"/>
        <v>1819.085921802955</v>
      </c>
      <c r="AG35" s="30">
        <f t="shared" si="4"/>
        <v>1879.0693648820786</v>
      </c>
      <c r="AH35" s="30">
        <f t="shared" si="4"/>
        <v>1878.6317993914849</v>
      </c>
      <c r="AI35" s="30">
        <f t="shared" si="4"/>
        <v>1897.220721862725</v>
      </c>
      <c r="AJ35" s="30">
        <f t="shared" si="4"/>
        <v>1888.4965948269505</v>
      </c>
      <c r="AK35" s="30">
        <f t="shared" si="4"/>
        <v>1914.5462418504824</v>
      </c>
      <c r="AL35" s="30">
        <f t="shared" si="4"/>
        <v>1941.7687059608975</v>
      </c>
      <c r="AM35" s="30">
        <f t="shared" si="4"/>
        <v>1937.4916167766225</v>
      </c>
      <c r="AN35" s="30">
        <f t="shared" si="4"/>
        <v>1975.8205798095928</v>
      </c>
      <c r="AO35" s="30">
        <f t="shared" si="4"/>
        <v>2007.4026337057649</v>
      </c>
      <c r="AP35" s="30">
        <f t="shared" si="4"/>
        <v>2020.263090153933</v>
      </c>
      <c r="AQ35" s="30">
        <f t="shared" si="4"/>
        <v>2040.761843076886</v>
      </c>
      <c r="AR35" s="30">
        <f t="shared" si="4"/>
        <v>2021.0910961562904</v>
      </c>
      <c r="AS35" s="30">
        <f t="shared" si="4"/>
        <v>2020.9021209867124</v>
      </c>
      <c r="AT35" s="30">
        <f t="shared" si="4"/>
        <v>1913.2640495834642</v>
      </c>
      <c r="AU35" s="30">
        <f t="shared" si="4"/>
        <v>1983.6164342639358</v>
      </c>
      <c r="AV35" s="30">
        <f t="shared" si="4"/>
        <v>1927.2450398315545</v>
      </c>
      <c r="AW35" s="30">
        <f t="shared" si="4"/>
        <v>1921.7654347948996</v>
      </c>
      <c r="AX35" s="30">
        <f t="shared" si="4"/>
        <v>1908.1502598648303</v>
      </c>
      <c r="AY35" s="30">
        <f t="shared" si="4"/>
        <v>1846.6029940352571</v>
      </c>
      <c r="AZ35" s="30">
        <f t="shared" si="4"/>
        <v>1883.9760599919346</v>
      </c>
      <c r="BA35" s="31"/>
      <c r="BB35" s="32"/>
      <c r="BC35" s="15"/>
    </row>
    <row r="36" spans="1:55">
      <c r="A36" s="34" t="s">
        <v>34</v>
      </c>
      <c r="B36" s="30">
        <v>590.11065089884494</v>
      </c>
      <c r="C36" s="30">
        <v>627.47904156173547</v>
      </c>
      <c r="D36" s="30">
        <v>659.44487675590005</v>
      </c>
      <c r="E36" s="30">
        <v>683.77033938824627</v>
      </c>
      <c r="F36" s="30">
        <v>714.71851926772194</v>
      </c>
      <c r="G36" s="30">
        <v>750.1535717448877</v>
      </c>
      <c r="H36" s="30">
        <v>787.02687079531961</v>
      </c>
      <c r="I36" s="30">
        <v>827.06410076666577</v>
      </c>
      <c r="J36" s="30">
        <v>869.43099091776537</v>
      </c>
      <c r="K36" s="30">
        <v>917.22306040419005</v>
      </c>
      <c r="L36" s="30">
        <v>962.25770569992471</v>
      </c>
      <c r="M36" s="30">
        <v>999.6413471738482</v>
      </c>
      <c r="N36" s="30">
        <v>1043.5396305694876</v>
      </c>
      <c r="O36" s="30">
        <v>1085.7510795244805</v>
      </c>
      <c r="P36" s="30">
        <v>1118.7362937323066</v>
      </c>
      <c r="Q36" s="30">
        <v>1141.4990352529639</v>
      </c>
      <c r="R36" s="30">
        <v>1165.9586079277096</v>
      </c>
      <c r="S36" s="30">
        <v>1195.6946251013167</v>
      </c>
      <c r="T36" s="30">
        <v>1220.9538558457416</v>
      </c>
      <c r="U36" s="30">
        <v>1266.6536648909164</v>
      </c>
      <c r="V36" s="30">
        <v>1267.5361432292195</v>
      </c>
      <c r="W36" s="30">
        <v>1293.3154403086896</v>
      </c>
      <c r="X36" s="30">
        <v>1330.1731282828994</v>
      </c>
      <c r="Y36" s="30">
        <v>1354.729643269837</v>
      </c>
      <c r="Z36" s="30">
        <v>1346.2179268022585</v>
      </c>
      <c r="AA36" s="30">
        <v>1365.4258647115853</v>
      </c>
      <c r="AB36" s="30">
        <v>1324.3797148052859</v>
      </c>
      <c r="AC36" s="30">
        <v>1248.5756014860756</v>
      </c>
      <c r="AD36" s="30">
        <v>1137.3597523512146</v>
      </c>
      <c r="AE36" s="30">
        <v>1027.6937515356824</v>
      </c>
      <c r="AF36" s="30">
        <v>965.37931542148317</v>
      </c>
      <c r="AG36" s="30">
        <v>926.20843028244667</v>
      </c>
      <c r="AH36" s="30">
        <v>886.55916768772033</v>
      </c>
      <c r="AI36" s="30">
        <v>879.57760283252139</v>
      </c>
      <c r="AJ36" s="30">
        <v>888.42277919035894</v>
      </c>
      <c r="AK36" s="30">
        <v>899.34921148574426</v>
      </c>
      <c r="AL36" s="30">
        <v>916.63165082193154</v>
      </c>
      <c r="AM36" s="30">
        <v>915.78894585452213</v>
      </c>
      <c r="AN36" s="30">
        <v>936.06283834458748</v>
      </c>
      <c r="AO36" s="30">
        <v>946.15275239067432</v>
      </c>
      <c r="AP36" s="30">
        <v>944.90674783212603</v>
      </c>
      <c r="AQ36" s="30">
        <v>983.5924292473012</v>
      </c>
      <c r="AR36" s="30">
        <v>991.79811316473797</v>
      </c>
      <c r="AS36" s="30">
        <v>999.92065684974875</v>
      </c>
      <c r="AT36" s="30">
        <v>924.89821552091985</v>
      </c>
      <c r="AU36" s="30">
        <v>964.92571421810408</v>
      </c>
      <c r="AV36" s="30">
        <v>1006.9309229853957</v>
      </c>
      <c r="AW36" s="30">
        <v>1012.4916483310171</v>
      </c>
      <c r="AX36" s="30">
        <v>989.82893897962424</v>
      </c>
      <c r="AY36" s="30">
        <v>985.69663799263503</v>
      </c>
      <c r="AZ36" s="30">
        <v>950.38048531179129</v>
      </c>
      <c r="BA36" s="31"/>
      <c r="BB36" s="32"/>
      <c r="BC36" s="15"/>
    </row>
    <row r="37" spans="1:55">
      <c r="A37" s="29" t="s">
        <v>35</v>
      </c>
      <c r="B37" s="30">
        <v>590.11065089884494</v>
      </c>
      <c r="C37" s="30">
        <v>627.47904156173547</v>
      </c>
      <c r="D37" s="30">
        <v>659.44487675590005</v>
      </c>
      <c r="E37" s="30">
        <v>683.77033938824627</v>
      </c>
      <c r="F37" s="30">
        <v>714.71851926772194</v>
      </c>
      <c r="G37" s="30">
        <v>750.1535717448877</v>
      </c>
      <c r="H37" s="30">
        <v>787.02687079531961</v>
      </c>
      <c r="I37" s="30">
        <v>827.06410076666577</v>
      </c>
      <c r="J37" s="30">
        <v>869.43099091776537</v>
      </c>
      <c r="K37" s="30">
        <v>917.22306040419005</v>
      </c>
      <c r="L37" s="30">
        <v>962.25770569992471</v>
      </c>
      <c r="M37" s="30">
        <v>999.6413471738482</v>
      </c>
      <c r="N37" s="30">
        <v>1043.5396305694876</v>
      </c>
      <c r="O37" s="30">
        <v>1085.7510795244805</v>
      </c>
      <c r="P37" s="30">
        <v>1118.7362937323066</v>
      </c>
      <c r="Q37" s="30">
        <v>1141.4990352529639</v>
      </c>
      <c r="R37" s="30">
        <v>1165.9586079277096</v>
      </c>
      <c r="S37" s="30">
        <v>1195.6946251013167</v>
      </c>
      <c r="T37" s="30">
        <v>1220.9538558457416</v>
      </c>
      <c r="U37" s="30">
        <v>1266.6536648909164</v>
      </c>
      <c r="V37" s="30">
        <v>819.44628255224973</v>
      </c>
      <c r="W37" s="30">
        <v>833.88825099344717</v>
      </c>
      <c r="X37" s="30">
        <v>861.51163952041952</v>
      </c>
      <c r="Y37" s="30">
        <v>877.10479191046568</v>
      </c>
      <c r="Z37" s="30">
        <v>880.47340047077967</v>
      </c>
      <c r="AA37" s="30">
        <v>865.42248608734576</v>
      </c>
      <c r="AB37" s="30">
        <v>853.98948138790615</v>
      </c>
      <c r="AC37" s="30">
        <v>822.44488313381021</v>
      </c>
      <c r="AD37" s="30">
        <v>767.80860387210407</v>
      </c>
      <c r="AE37" s="30">
        <v>700.02185332884017</v>
      </c>
      <c r="AF37" s="30">
        <v>662.40166846731699</v>
      </c>
      <c r="AG37" s="30">
        <v>637.96401622979533</v>
      </c>
      <c r="AH37" s="30">
        <v>602.4760770287985</v>
      </c>
      <c r="AI37" s="30">
        <v>602.21281677285367</v>
      </c>
      <c r="AJ37" s="30">
        <v>608.71595829254034</v>
      </c>
      <c r="AK37" s="30">
        <v>620.29936137179345</v>
      </c>
      <c r="AL37" s="30">
        <v>630.69753313043668</v>
      </c>
      <c r="AM37" s="30">
        <v>628.51232115748576</v>
      </c>
      <c r="AN37" s="30">
        <v>641.6101614637746</v>
      </c>
      <c r="AO37" s="30">
        <v>648.01398897451293</v>
      </c>
      <c r="AP37" s="30">
        <v>647.21682535014816</v>
      </c>
      <c r="AQ37" s="30">
        <v>676.11127564515914</v>
      </c>
      <c r="AR37" s="30">
        <v>680.50645529853807</v>
      </c>
      <c r="AS37" s="30">
        <v>683.50654678158435</v>
      </c>
      <c r="AT37" s="30">
        <v>648.0015566041784</v>
      </c>
      <c r="AU37" s="30">
        <v>673.32025682743256</v>
      </c>
      <c r="AV37" s="30">
        <v>694.89818465821679</v>
      </c>
      <c r="AW37" s="30">
        <v>695.27243330112765</v>
      </c>
      <c r="AX37" s="30">
        <v>688.01733127829027</v>
      </c>
      <c r="AY37" s="30">
        <v>689.84646885145537</v>
      </c>
      <c r="AZ37" s="30">
        <v>666.81428373242079</v>
      </c>
      <c r="BA37" s="31"/>
      <c r="BB37" s="32"/>
      <c r="BC37" s="15"/>
    </row>
    <row r="38" spans="1:55">
      <c r="A38" s="29" t="s">
        <v>36</v>
      </c>
      <c r="B38" s="35" t="s">
        <v>12</v>
      </c>
      <c r="C38" s="35" t="s">
        <v>12</v>
      </c>
      <c r="D38" s="35" t="s">
        <v>12</v>
      </c>
      <c r="E38" s="35" t="s">
        <v>12</v>
      </c>
      <c r="F38" s="35" t="s">
        <v>12</v>
      </c>
      <c r="G38" s="35" t="s">
        <v>12</v>
      </c>
      <c r="H38" s="35" t="s">
        <v>12</v>
      </c>
      <c r="I38" s="35" t="s">
        <v>12</v>
      </c>
      <c r="J38" s="35" t="s">
        <v>12</v>
      </c>
      <c r="K38" s="35" t="s">
        <v>12</v>
      </c>
      <c r="L38" s="35" t="s">
        <v>12</v>
      </c>
      <c r="M38" s="35" t="s">
        <v>12</v>
      </c>
      <c r="N38" s="35" t="s">
        <v>12</v>
      </c>
      <c r="O38" s="35" t="s">
        <v>12</v>
      </c>
      <c r="P38" s="35" t="s">
        <v>12</v>
      </c>
      <c r="Q38" s="35" t="s">
        <v>12</v>
      </c>
      <c r="R38" s="35" t="s">
        <v>12</v>
      </c>
      <c r="S38" s="35" t="s">
        <v>12</v>
      </c>
      <c r="T38" s="35" t="s">
        <v>12</v>
      </c>
      <c r="U38" s="35" t="s">
        <v>12</v>
      </c>
      <c r="V38" s="30">
        <f>+V36-V37</f>
        <v>448.08986067696981</v>
      </c>
      <c r="W38" s="30">
        <f t="shared" ref="W38:AY38" si="5">+W36-W37</f>
        <v>459.42718931524246</v>
      </c>
      <c r="X38" s="30">
        <f t="shared" si="5"/>
        <v>468.66148876247985</v>
      </c>
      <c r="Y38" s="30">
        <f t="shared" si="5"/>
        <v>477.62485135937129</v>
      </c>
      <c r="Z38" s="30">
        <f t="shared" si="5"/>
        <v>465.74452633147882</v>
      </c>
      <c r="AA38" s="30">
        <f t="shared" si="5"/>
        <v>500.00337862423953</v>
      </c>
      <c r="AB38" s="30">
        <f t="shared" si="5"/>
        <v>470.3902334173797</v>
      </c>
      <c r="AC38" s="30">
        <f t="shared" si="5"/>
        <v>426.13071835226538</v>
      </c>
      <c r="AD38" s="30">
        <f t="shared" si="5"/>
        <v>369.55114847911057</v>
      </c>
      <c r="AE38" s="30">
        <f t="shared" si="5"/>
        <v>327.67189820684223</v>
      </c>
      <c r="AF38" s="30">
        <f t="shared" si="5"/>
        <v>302.97764695416618</v>
      </c>
      <c r="AG38" s="30">
        <f t="shared" si="5"/>
        <v>288.24441405265134</v>
      </c>
      <c r="AH38" s="30">
        <f t="shared" si="5"/>
        <v>284.08309065892183</v>
      </c>
      <c r="AI38" s="30">
        <f t="shared" si="5"/>
        <v>277.36478605966772</v>
      </c>
      <c r="AJ38" s="30">
        <f t="shared" si="5"/>
        <v>279.7068208978186</v>
      </c>
      <c r="AK38" s="30">
        <f t="shared" si="5"/>
        <v>279.04985011395081</v>
      </c>
      <c r="AL38" s="30">
        <f t="shared" si="5"/>
        <v>285.93411769149486</v>
      </c>
      <c r="AM38" s="30">
        <f t="shared" si="5"/>
        <v>287.27662469703637</v>
      </c>
      <c r="AN38" s="30">
        <f t="shared" si="5"/>
        <v>294.45267688081287</v>
      </c>
      <c r="AO38" s="30">
        <f t="shared" si="5"/>
        <v>298.1387634161614</v>
      </c>
      <c r="AP38" s="30">
        <f t="shared" si="5"/>
        <v>297.68992248197787</v>
      </c>
      <c r="AQ38" s="30">
        <f t="shared" si="5"/>
        <v>307.48115360214206</v>
      </c>
      <c r="AR38" s="30">
        <f t="shared" si="5"/>
        <v>311.2916578661999</v>
      </c>
      <c r="AS38" s="30">
        <f t="shared" si="5"/>
        <v>316.4141100681644</v>
      </c>
      <c r="AT38" s="30">
        <f t="shared" si="5"/>
        <v>276.89665891674144</v>
      </c>
      <c r="AU38" s="30">
        <f t="shared" si="5"/>
        <v>291.60545739067152</v>
      </c>
      <c r="AV38" s="30">
        <f t="shared" si="5"/>
        <v>312.03273832717889</v>
      </c>
      <c r="AW38" s="30">
        <f t="shared" si="5"/>
        <v>317.21921502988948</v>
      </c>
      <c r="AX38" s="30">
        <f t="shared" si="5"/>
        <v>301.81160770133397</v>
      </c>
      <c r="AY38" s="30">
        <f t="shared" si="5"/>
        <v>295.85016914117966</v>
      </c>
      <c r="AZ38" s="30">
        <f>+AZ36-AZ37</f>
        <v>283.5662015793705</v>
      </c>
      <c r="BA38" s="31"/>
      <c r="BB38" s="32"/>
      <c r="BC38" s="15"/>
    </row>
    <row r="39" spans="1:55">
      <c r="A39" s="29" t="s">
        <v>37</v>
      </c>
      <c r="B39" s="30">
        <v>2641.3276263888583</v>
      </c>
      <c r="C39" s="30">
        <v>2774.5820632712253</v>
      </c>
      <c r="D39" s="30">
        <v>2883.2888174847885</v>
      </c>
      <c r="E39" s="30">
        <v>3074.0235434585848</v>
      </c>
      <c r="F39" s="30">
        <v>3283.4386556777117</v>
      </c>
      <c r="G39" s="30">
        <v>3462.0494793438243</v>
      </c>
      <c r="H39" s="30">
        <v>3551.25840697688</v>
      </c>
      <c r="I39" s="30">
        <v>3727.3213313240626</v>
      </c>
      <c r="J39" s="30">
        <v>3932.0582831720521</v>
      </c>
      <c r="K39" s="30">
        <v>3873.3828715575646</v>
      </c>
      <c r="L39" s="30">
        <v>3789.6324534195314</v>
      </c>
      <c r="M39" s="30">
        <v>3996.1234895877383</v>
      </c>
      <c r="N39" s="30">
        <v>4078.748932273018</v>
      </c>
      <c r="O39" s="30">
        <v>4146.5127886494374</v>
      </c>
      <c r="P39" s="30">
        <v>4259.3690160129781</v>
      </c>
      <c r="Q39" s="30">
        <v>4154.6527000603191</v>
      </c>
      <c r="R39" s="30">
        <v>4058.095234226771</v>
      </c>
      <c r="S39" s="30">
        <v>3941.2816653562127</v>
      </c>
      <c r="T39" s="30">
        <v>3946.0901265721973</v>
      </c>
      <c r="U39" s="30">
        <v>4128.5637810934732</v>
      </c>
      <c r="V39" s="30">
        <v>4198.5434496350117</v>
      </c>
      <c r="W39" s="30">
        <v>4242.8316061219712</v>
      </c>
      <c r="X39" s="30">
        <v>4367.3253711303732</v>
      </c>
      <c r="Y39" s="30">
        <v>4513.5518192322215</v>
      </c>
      <c r="Z39" s="30">
        <v>4608.1419655951531</v>
      </c>
      <c r="AA39" s="30">
        <v>4639.3714601804331</v>
      </c>
      <c r="AB39" s="30">
        <v>4678.3274140897356</v>
      </c>
      <c r="AC39" s="30">
        <v>4729.7124590828944</v>
      </c>
      <c r="AD39" s="30">
        <v>4799.34248031486</v>
      </c>
      <c r="AE39" s="30">
        <v>4884.9814866033939</v>
      </c>
      <c r="AF39" s="30">
        <v>5006.2808518494276</v>
      </c>
      <c r="AG39" s="30">
        <v>5178.5720664874334</v>
      </c>
      <c r="AH39" s="30">
        <v>5234.0517735923586</v>
      </c>
      <c r="AI39" s="30">
        <v>5251.203865711941</v>
      </c>
      <c r="AJ39" s="30">
        <v>5327.5795400996803</v>
      </c>
      <c r="AK39" s="30">
        <v>5439.0886263025304</v>
      </c>
      <c r="AL39" s="30">
        <v>5405.8622810843217</v>
      </c>
      <c r="AM39" s="30">
        <v>5458.4889526520747</v>
      </c>
      <c r="AN39" s="30">
        <v>5519.550351743017</v>
      </c>
      <c r="AO39" s="30">
        <v>5617.1384673394368</v>
      </c>
      <c r="AP39" s="30">
        <v>5673.0886524109428</v>
      </c>
      <c r="AQ39" s="30">
        <v>5689.8004114943433</v>
      </c>
      <c r="AR39" s="30">
        <v>5723.0184385837374</v>
      </c>
      <c r="AS39" s="30">
        <v>5671.507613272478</v>
      </c>
      <c r="AT39" s="30">
        <v>5398.7234244896354</v>
      </c>
      <c r="AU39" s="30">
        <v>5601.4957042108408</v>
      </c>
      <c r="AV39" s="30">
        <v>5538.5094013882226</v>
      </c>
      <c r="AW39" s="30">
        <v>5483.8718926823258</v>
      </c>
      <c r="AX39" s="30">
        <v>5539.5006219313</v>
      </c>
      <c r="AY39" s="30">
        <v>5499.1789662595966</v>
      </c>
      <c r="AZ39" s="30">
        <v>5503.1028474178383</v>
      </c>
      <c r="BA39" s="31"/>
      <c r="BB39" s="32"/>
      <c r="BC39" s="15"/>
    </row>
  </sheetData>
  <phoneticPr fontId="2"/>
  <pageMargins left="0.4" right="0.4" top="0.4" bottom="0.4" header="0.2" footer="0.2"/>
  <pageSetup paperSize="9" orientation="landscape" r:id="rId1"/>
  <headerFooter alignWithMargins="0">
    <oddFooter>&amp;C&amp;P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グラフ</vt:lpstr>
      <vt:lpstr>データ</vt:lpstr>
      <vt:lpstr>データ!Print_Titles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lu</cp:lastModifiedBy>
  <cp:lastPrinted>2016-03-15T06:06:36Z</cp:lastPrinted>
  <dcterms:created xsi:type="dcterms:W3CDTF">2003-02-16T05:19:09Z</dcterms:created>
  <dcterms:modified xsi:type="dcterms:W3CDTF">2017-01-20T11:44:21Z</dcterms:modified>
</cp:coreProperties>
</file>