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385" yWindow="-15" windowWidth="14370" windowHeight="12915"/>
  </bookViews>
  <sheets>
    <sheet name="グラフ" sheetId="6184" r:id="rId1"/>
    <sheet name="データ" sheetId="6185" r:id="rId2"/>
  </sheets>
  <calcPr calcId="145621"/>
</workbook>
</file>

<file path=xl/calcChain.xml><?xml version="1.0" encoding="utf-8"?>
<calcChain xmlns="http://schemas.openxmlformats.org/spreadsheetml/2006/main">
  <c r="D47" i="6185" l="1"/>
  <c r="D46" i="6185"/>
  <c r="D45" i="6185"/>
  <c r="D44" i="6185"/>
  <c r="D43" i="6185"/>
  <c r="D42" i="6185"/>
  <c r="D41" i="6185"/>
  <c r="D40" i="6185"/>
  <c r="D39" i="6185"/>
  <c r="D38" i="6185"/>
  <c r="D37" i="6185"/>
  <c r="D36" i="6185"/>
  <c r="D35" i="6185"/>
  <c r="D34" i="6185"/>
  <c r="D33" i="6185"/>
  <c r="D32" i="6185"/>
  <c r="D31" i="6185"/>
  <c r="D30" i="6185"/>
  <c r="D29" i="6185"/>
  <c r="D28" i="6185"/>
  <c r="D27" i="6185"/>
  <c r="D26" i="6185"/>
  <c r="D25" i="6185"/>
  <c r="D24" i="6185"/>
  <c r="B13" i="6185"/>
  <c r="B9" i="6185"/>
  <c r="B8" i="6185"/>
  <c r="B6" i="6185"/>
  <c r="B11" i="6185"/>
  <c r="B12" i="6185"/>
  <c r="B14" i="6185"/>
  <c r="B5" i="6185"/>
  <c r="B7" i="6185"/>
  <c r="B3" i="6185"/>
  <c r="B4" i="6185"/>
  <c r="E11" i="6185" l="1"/>
  <c r="D48" i="6185"/>
  <c r="E3" i="6185" l="1"/>
</calcChain>
</file>

<file path=xl/sharedStrings.xml><?xml version="1.0" encoding="utf-8"?>
<sst xmlns="http://schemas.openxmlformats.org/spreadsheetml/2006/main" count="36" uniqueCount="35">
  <si>
    <t>ロシア</t>
  </si>
  <si>
    <t>トリニダード・トバゴ</t>
  </si>
  <si>
    <t>ノルウェー</t>
  </si>
  <si>
    <t>ベルギー</t>
  </si>
  <si>
    <t>ペルー</t>
  </si>
  <si>
    <t>赤道ギニア</t>
  </si>
  <si>
    <t>フランス</t>
  </si>
  <si>
    <t>スペイン</t>
  </si>
  <si>
    <t>ブラジル</t>
  </si>
  <si>
    <t>その他の地域</t>
  </si>
  <si>
    <t>その他</t>
  </si>
  <si>
    <t>中東</t>
  </si>
  <si>
    <t>LNG輸入量</t>
  </si>
  <si>
    <t>国別比率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</si>
  <si>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</si>
  <si>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</si>
  <si>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</si>
  <si>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</si>
  <si>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</si>
  <si>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</si>
  <si>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</si>
  <si>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</si>
  <si>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>オランダ</t>
  </si>
  <si>
    <t xml:space="preserve">アメリカ
</t>
  </si>
  <si>
    <t xml:space="preserve">アルジェリア
</t>
  </si>
  <si>
    <t xml:space="preserve">エジプト
</t>
  </si>
  <si>
    <t xml:space="preserve">ナイジェリア
</t>
  </si>
  <si>
    <t>アンゴラ</t>
  </si>
  <si>
    <t xml:space="preserve">オーストラリア
</t>
  </si>
  <si>
    <t>パプアニューギニア</t>
  </si>
  <si>
    <t>FY2014</t>
    <phoneticPr fontId="3"/>
  </si>
  <si>
    <t>【第213-1-9】LNGの輸入先（2014年度）</t>
    <phoneticPr fontId="3"/>
  </si>
  <si>
    <t>【第213-1-9】LNGの輸入先（2014年度）</t>
    <phoneticPr fontId="3"/>
  </si>
  <si>
    <t>出典：財務省「日本貿易統計」を基に作成</t>
    <rPh sb="11" eb="13">
      <t>トウケイ</t>
    </rPh>
    <rPh sb="15" eb="16">
      <t>モト</t>
    </rPh>
    <phoneticPr fontId="3"/>
  </si>
  <si>
    <t>単位：1000ｔ</t>
    <rPh sb="0" eb="2">
      <t>タンイ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</si>
</sst>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5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 applyAlignment="1">
      <alignment horizontal="left"/>
    </xf>
    <xf numFmtId="176" fontId="4" fillId="0" borderId="3" xfId="1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/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38" fontId="4" fillId="0" borderId="0" xfId="2" applyFont="1" applyFill="1"/>
    <xf numFmtId="38" fontId="4" fillId="0" borderId="5" xfId="2" applyFont="1" applyFill="1" applyBorder="1"/>
    <xf numFmtId="38" fontId="4" fillId="0" borderId="3" xfId="2" applyFont="1" applyFill="1" applyBorder="1"/>
    <xf numFmtId="176" fontId="4" fillId="0" borderId="3" xfId="0" applyNumberFormat="1" applyFont="1" applyFill="1" applyBorder="1"/>
    <xf numFmtId="38" fontId="0" fillId="0" borderId="0" xfId="2" applyFont="1" applyFill="1"/>
    <xf numFmtId="38" fontId="4" fillId="0" borderId="3" xfId="0" applyNumberFormat="1" applyFont="1" applyFill="1" applyBorder="1" applyAlignment="1">
      <alignment horizontal="left"/>
    </xf>
    <xf numFmtId="38" fontId="4" fillId="2" borderId="3" xfId="2" applyFont="1" applyFill="1" applyBorder="1"/>
    <xf numFmtId="176" fontId="4" fillId="2" borderId="3" xfId="1" applyNumberFormat="1" applyFont="1" applyFill="1" applyBorder="1"/>
    <xf numFmtId="38" fontId="4" fillId="3" borderId="3" xfId="2" applyFont="1" applyFill="1" applyBorder="1"/>
    <xf numFmtId="176" fontId="4" fillId="3" borderId="3" xfId="1" applyNumberFormat="1" applyFont="1" applyFill="1" applyBorder="1"/>
    <xf numFmtId="38" fontId="4" fillId="0" borderId="3" xfId="0" applyNumberFormat="1" applyFont="1" applyFill="1" applyBorder="1"/>
    <xf numFmtId="38" fontId="0" fillId="0" borderId="2" xfId="2" applyFont="1" applyFill="1" applyBorder="1" applyAlignment="1">
      <alignment horizontal="center"/>
    </xf>
    <xf numFmtId="38" fontId="4" fillId="0" borderId="4" xfId="2" applyFont="1" applyFill="1" applyBorder="1" applyAlignment="1">
      <alignment horizontal="center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4"/>
    <cellStyle name="未定義" xfId="3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29291115400422"/>
          <c:y val="0.18525914433977445"/>
          <c:w val="0.4721258371606174"/>
          <c:h val="0.53984116253848458"/>
        </c:manualLayout>
      </c:layout>
      <c:doughnutChart>
        <c:varyColors val="1"/>
        <c:ser>
          <c:idx val="1"/>
          <c:order val="0"/>
          <c:tx>
            <c:strRef>
              <c:f>データ!$D$3:$D$14</c:f>
              <c:strCache>
                <c:ptCount val="1"/>
                <c:pt idx="0">
                  <c:v>その他の地域 中東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8080"/>
                  </a:gs>
                  <a:gs pos="100000">
                    <a:srgbClr val="00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30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ナイジェリア
</c:v>
                </c:pt>
                <c:pt idx="5">
                  <c:v>ブルネイ
</c:v>
                </c:pt>
                <c:pt idx="6">
                  <c:v>パプアニューギニア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データ!$E$3:$E$14</c:f>
              <c:numCache>
                <c:formatCode>0.0%</c:formatCode>
                <c:ptCount val="12"/>
                <c:pt idx="0">
                  <c:v>0.70638226213864719</c:v>
                </c:pt>
                <c:pt idx="8">
                  <c:v>0.29361773786135281</c:v>
                </c:pt>
              </c:numCache>
            </c:numRef>
          </c:val>
        </c:ser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100000">
                    <a:srgbClr val="FF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gradFill rotWithShape="0">
                <a:gsLst>
                  <a:gs pos="0">
                    <a:srgbClr val="0066CC">
                      <a:gamma/>
                      <a:shade val="46275"/>
                      <a:invGamma/>
                    </a:srgbClr>
                  </a:gs>
                  <a:gs pos="100000">
                    <a:srgbClr val="0066CC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gradFill rotWithShape="0">
                <a:gsLst>
                  <a:gs pos="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gradFill rotWithShape="0">
                <a:gsLst>
                  <a:gs pos="0">
                    <a:srgbClr val="CCCCFF">
                      <a:gamma/>
                      <a:shade val="46275"/>
                      <a:invGamma/>
                    </a:srgbClr>
                  </a:gs>
                  <a:gs pos="100000">
                    <a:srgbClr val="CCCC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gradFill rotWithShape="0">
                <a:gsLst>
                  <a:gs pos="0">
                    <a:srgbClr val="CC99FF">
                      <a:gamma/>
                      <a:shade val="46275"/>
                      <a:invGamma/>
                    </a:srgbClr>
                  </a:gs>
                  <a:gs pos="100000">
                    <a:srgbClr val="CC99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gradFill rotWithShape="0">
                <a:gsLst>
                  <a:gs pos="0">
                    <a:srgbClr val="333399"/>
                  </a:gs>
                  <a:gs pos="100000">
                    <a:srgbClr val="333399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0592334494773705E-2"/>
                  <c:y val="-3.984063745019933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オーストラリア
</a:t>
                    </a:r>
                    <a:r>
                      <a:rPr lang="en-US" altLang="ja-JP"/>
                      <a:t>20.6%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7560975609756226E-2"/>
                  <c:y val="7.968127490039858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
</a:t>
                    </a:r>
                    <a:r>
                      <a:rPr lang="en-US" altLang="ja-JP"/>
                      <a:t>17.2%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3426248548199856E-2"/>
                  <c:y val="9.5617320743274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551684088269456E-2"/>
                  <c:y val="0.1142098273572377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5.8%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4134727061556404E-2"/>
                  <c:y val="0.1195219123505976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ナイジェリア
</a:t>
                    </a:r>
                    <a:r>
                      <a:rPr lang="en-US" altLang="ja-JP"/>
                      <a:t>5.7%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9.5238095238095261E-2"/>
                  <c:y val="0.1142098273572377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5.0%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5795604817690484"/>
                  <c:y val="8.23373173970783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1149825783972118"/>
                  <c:y val="1.3280212483399724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2.9%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2915214866434379E-2"/>
                  <c:y val="-3.187250996015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
</a:t>
                    </a:r>
                    <a:r>
                      <a:rPr lang="en-US" altLang="ja-JP"/>
                      <a:t>18.5%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5795604817690545"/>
                  <c:y val="-5.84329349269590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/>
                      <a:t>アラブ首長国連邦
</a:t>
                    </a:r>
                    <a:r>
                      <a:rPr lang="en-US" altLang="ja-JP" sz="1200"/>
                      <a:t>6.4%</a:t>
                    </a:r>
                    <a:endParaRPr lang="ja-JP" altLang="en-US" sz="12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6.7363530778164926E-2"/>
                  <c:y val="-0.1035856573705179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3.4%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1.8583042973286876E-2"/>
                  <c:y val="-0.1035858665077223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イエメン
</a:t>
                    </a:r>
                    <a:r>
                      <a:rPr lang="en-US" altLang="ja-JP"/>
                      <a:t>1.1%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ナイジェリア
</c:v>
                </c:pt>
                <c:pt idx="5">
                  <c:v>ブルネイ
</c:v>
                </c:pt>
                <c:pt idx="6">
                  <c:v>パプアニューギニア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データ!$C$3:$C$14</c:f>
              <c:numCache>
                <c:formatCode>0.0%</c:formatCode>
                <c:ptCount val="12"/>
                <c:pt idx="0">
                  <c:v>0.20584900364861072</c:v>
                </c:pt>
                <c:pt idx="1">
                  <c:v>0.17196744316587145</c:v>
                </c:pt>
                <c:pt idx="2">
                  <c:v>9.5582374403592477E-2</c:v>
                </c:pt>
                <c:pt idx="3">
                  <c:v>5.819814762840303E-2</c:v>
                </c:pt>
                <c:pt idx="4">
                  <c:v>5.7344934044344653E-2</c:v>
                </c:pt>
                <c:pt idx="5">
                  <c:v>4.9744597249508839E-2</c:v>
                </c:pt>
                <c:pt idx="6">
                  <c:v>3.820376087566657E-2</c:v>
                </c:pt>
                <c:pt idx="7">
                  <c:v>2.9492001122649453E-2</c:v>
                </c:pt>
                <c:pt idx="8">
                  <c:v>0.18523715969688465</c:v>
                </c:pt>
                <c:pt idx="9">
                  <c:v>6.3934886331742907E-2</c:v>
                </c:pt>
                <c:pt idx="10">
                  <c:v>3.3701936570305922E-2</c:v>
                </c:pt>
                <c:pt idx="11">
                  <c:v>1.0743755262419309E-2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69759872"/>
        <c:axId val="169761792"/>
      </c:areaChart>
      <c:catAx>
        <c:axId val="16975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7617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9761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75987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70935040"/>
        <c:axId val="170936960"/>
      </c:areaChart>
      <c:catAx>
        <c:axId val="17093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9369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7093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93504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38100</xdr:rowOff>
    </xdr:from>
    <xdr:to>
      <xdr:col>4</xdr:col>
      <xdr:colOff>895350</xdr:colOff>
      <xdr:row>30</xdr:row>
      <xdr:rowOff>19050</xdr:rowOff>
    </xdr:to>
    <xdr:graphicFrame macro="">
      <xdr:nvGraphicFramePr>
        <xdr:cNvPr id="3994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0.38135</cdr:x>
      <cdr:y>0.31255</cdr:y>
    </cdr:from>
    <cdr:to>
      <cdr:x>0.62946</cdr:x>
      <cdr:y>0.59385</cdr:y>
    </cdr:to>
    <cdr:sp macro="" textlink="">
      <cdr:nvSpPr>
        <cdr:cNvPr id="43009" name="Oval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1781" y="1500636"/>
          <a:ext cx="1358861" cy="134770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44000" rIns="0" bIns="4680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8,907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0.61054</cdr:x>
      <cdr:y>0.44144</cdr:y>
    </cdr:from>
    <cdr:to>
      <cdr:x>0.62455</cdr:x>
      <cdr:y>0.48505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7045" y="2118137"/>
          <a:ext cx="76688" cy="208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0.59756</cdr:x>
      <cdr:y>0.34606</cdr:y>
    </cdr:from>
    <cdr:to>
      <cdr:x>0.77227</cdr:x>
      <cdr:y>0.46016</cdr:y>
    </cdr:to>
    <cdr:sp macro="" textlink="">
      <cdr:nvSpPr>
        <cdr:cNvPr id="1689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075" y="1654703"/>
          <a:ext cx="955212" cy="5455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アジア大洋州・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その他地域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70.6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0.28849</cdr:x>
      <cdr:y>0.31427</cdr:y>
    </cdr:from>
    <cdr:to>
      <cdr:x>0.44129</cdr:x>
      <cdr:y>0.39341</cdr:y>
    </cdr:to>
    <cdr:sp macro="" textlink="">
      <cdr:nvSpPr>
        <cdr:cNvPr id="1689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3218" y="1508854"/>
          <a:ext cx="836842" cy="379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29.4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showGridLines="0" tabSelected="1" zoomScaleNormal="100" zoomScaleSheetLayoutView="100" workbookViewId="0">
      <selection activeCell="F28" sqref="F28"/>
    </sheetView>
  </sheetViews>
  <sheetFormatPr defaultRowHeight="13.5"/>
  <cols>
    <col min="1" max="5" width="15.5" style="1" customWidth="1"/>
    <col min="6" max="16384" width="9" style="1"/>
  </cols>
  <sheetData>
    <row r="1" spans="1:1">
      <c r="A1" s="6" t="s">
        <v>32</v>
      </c>
    </row>
    <row r="30" spans="1:1">
      <c r="A30" s="6" t="s">
        <v>33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showGridLines="0" topLeftCell="A22" zoomScaleNormal="100" zoomScaleSheetLayoutView="100" workbookViewId="0">
      <selection activeCell="E22" sqref="E22"/>
    </sheetView>
  </sheetViews>
  <sheetFormatPr defaultColWidth="10.625" defaultRowHeight="13.5"/>
  <cols>
    <col min="1" max="1" width="2.625" style="7" customWidth="1"/>
    <col min="2" max="2" width="22" style="7" customWidth="1"/>
    <col min="3" max="3" width="10.75" style="7" customWidth="1"/>
    <col min="4" max="4" width="13.375" style="7" customWidth="1"/>
    <col min="5" max="7" width="10.625" style="7" customWidth="1"/>
    <col min="8" max="16384" width="10.625" style="7"/>
  </cols>
  <sheetData>
    <row r="1" spans="2:5">
      <c r="B1" s="6" t="s">
        <v>31</v>
      </c>
    </row>
    <row r="3" spans="2:5">
      <c r="B3" s="21" t="str">
        <f>B46</f>
        <v xml:space="preserve">オーストラリア
</v>
      </c>
      <c r="C3" s="9">
        <v>0.20584900364861072</v>
      </c>
      <c r="D3" s="10" t="s">
        <v>9</v>
      </c>
      <c r="E3" s="15">
        <f>C3+C4+C5+C6+C7+C8+C9+C10</f>
        <v>0.70638226213864719</v>
      </c>
    </row>
    <row r="4" spans="2:5">
      <c r="B4" s="18" t="str">
        <f>B24</f>
        <v xml:space="preserve">マレーシア
</v>
      </c>
      <c r="C4" s="9">
        <v>0.17196744316587145</v>
      </c>
      <c r="D4" s="11"/>
      <c r="E4" s="12"/>
    </row>
    <row r="5" spans="2:5">
      <c r="B5" s="21" t="str">
        <f>B36</f>
        <v>ロシア</v>
      </c>
      <c r="C5" s="9">
        <v>9.5582374403592477E-2</v>
      </c>
      <c r="D5" s="11"/>
      <c r="E5" s="12"/>
    </row>
    <row r="6" spans="2:5">
      <c r="B6" s="21" t="str">
        <f>B26</f>
        <v xml:space="preserve">インドネシア
</v>
      </c>
      <c r="C6" s="9">
        <v>5.819814762840303E-2</v>
      </c>
      <c r="D6" s="11"/>
      <c r="E6" s="12"/>
    </row>
    <row r="7" spans="2:5">
      <c r="B7" s="21" t="str">
        <f>B43</f>
        <v xml:space="preserve">ナイジェリア
</v>
      </c>
      <c r="C7" s="9">
        <v>5.7344934044344653E-2</v>
      </c>
      <c r="D7" s="11"/>
      <c r="E7" s="12"/>
    </row>
    <row r="8" spans="2:5">
      <c r="B8" s="21" t="str">
        <f>B25</f>
        <v xml:space="preserve">ブルネイ
</v>
      </c>
      <c r="C8" s="9">
        <v>4.9744597249508839E-2</v>
      </c>
      <c r="D8" s="11"/>
      <c r="E8" s="12"/>
    </row>
    <row r="9" spans="2:5">
      <c r="B9" s="21" t="str">
        <f>B47</f>
        <v>パプアニューギニア</v>
      </c>
      <c r="C9" s="9">
        <v>3.820376087566657E-2</v>
      </c>
      <c r="D9" s="11"/>
      <c r="E9" s="12"/>
    </row>
    <row r="10" spans="2:5">
      <c r="B10" s="8" t="s">
        <v>10</v>
      </c>
      <c r="C10" s="19">
        <v>2.9492001122649453E-2</v>
      </c>
      <c r="D10" s="11"/>
      <c r="E10" s="12"/>
    </row>
    <row r="11" spans="2:5">
      <c r="B11" s="21" t="str">
        <f>B27</f>
        <v xml:space="preserve">カタール
</v>
      </c>
      <c r="C11" s="9">
        <v>0.18523715969688465</v>
      </c>
      <c r="D11" s="14" t="s">
        <v>11</v>
      </c>
      <c r="E11" s="15">
        <f>C11+C12+C13+C14</f>
        <v>0.29361773786135281</v>
      </c>
    </row>
    <row r="12" spans="2:5">
      <c r="B12" s="21" t="str">
        <f>B29</f>
        <v xml:space="preserve">アラブ首長国連邦
</v>
      </c>
      <c r="C12" s="9">
        <v>6.3934886331742907E-2</v>
      </c>
      <c r="D12" s="2"/>
      <c r="E12" s="4"/>
    </row>
    <row r="13" spans="2:5">
      <c r="B13" s="21" t="str">
        <f>B28</f>
        <v xml:space="preserve">オマーン
</v>
      </c>
      <c r="C13" s="9">
        <v>3.3701936570305922E-2</v>
      </c>
      <c r="D13" s="2"/>
      <c r="E13" s="4"/>
    </row>
    <row r="14" spans="2:5">
      <c r="B14" s="21" t="str">
        <f>B30</f>
        <v xml:space="preserve">イエメン
</v>
      </c>
      <c r="C14" s="9">
        <v>1.0743755262419309E-2</v>
      </c>
      <c r="D14" s="3"/>
      <c r="E14" s="5"/>
    </row>
    <row r="16" spans="2:5">
      <c r="B16" s="6" t="s">
        <v>14</v>
      </c>
    </row>
    <row r="19" spans="2:4">
      <c r="D19" s="13"/>
    </row>
    <row r="20" spans="2:4">
      <c r="C20" s="13"/>
    </row>
    <row r="21" spans="2:4" s="16" customFormat="1"/>
    <row r="22" spans="2:4" s="16" customFormat="1">
      <c r="B22" s="20" t="s">
        <v>34</v>
      </c>
      <c r="C22" s="28" t="s">
        <v>12</v>
      </c>
      <c r="D22" s="28" t="s">
        <v>13</v>
      </c>
    </row>
    <row r="23" spans="2:4" s="16" customFormat="1">
      <c r="B23" s="17"/>
      <c r="C23" s="27" t="s">
        <v>30</v>
      </c>
      <c r="D23" s="27" t="s">
        <v>30</v>
      </c>
    </row>
    <row r="24" spans="2:4" s="16" customFormat="1">
      <c r="B24" s="22" t="s">
        <v>15</v>
      </c>
      <c r="C24" s="22">
        <v>15318</v>
      </c>
      <c r="D24" s="23">
        <f>C24/$C$48</f>
        <v>0.17196744316587145</v>
      </c>
    </row>
    <row r="25" spans="2:4" s="16" customFormat="1">
      <c r="B25" s="22" t="s">
        <v>16</v>
      </c>
      <c r="C25" s="22">
        <v>4431</v>
      </c>
      <c r="D25" s="23">
        <f t="shared" ref="D25:D26" si="0">C25/$C$48</f>
        <v>4.9744597249508839E-2</v>
      </c>
    </row>
    <row r="26" spans="2:4" s="16" customFormat="1">
      <c r="B26" s="22" t="s">
        <v>17</v>
      </c>
      <c r="C26" s="22">
        <v>5184</v>
      </c>
      <c r="D26" s="23">
        <f t="shared" si="0"/>
        <v>5.819814762840303E-2</v>
      </c>
    </row>
    <row r="27" spans="2:4" s="16" customFormat="1">
      <c r="B27" s="24" t="s">
        <v>18</v>
      </c>
      <c r="C27" s="24">
        <v>16500</v>
      </c>
      <c r="D27" s="25">
        <f>C27/$C$48</f>
        <v>0.18523715969688465</v>
      </c>
    </row>
    <row r="28" spans="2:4" s="16" customFormat="1">
      <c r="B28" s="24" t="s">
        <v>19</v>
      </c>
      <c r="C28" s="24">
        <v>3002</v>
      </c>
      <c r="D28" s="25">
        <f t="shared" ref="D28:D47" si="1">C28/$C$48</f>
        <v>3.3701936570305922E-2</v>
      </c>
    </row>
    <row r="29" spans="2:4" s="16" customFormat="1">
      <c r="B29" s="24" t="s">
        <v>20</v>
      </c>
      <c r="C29" s="24">
        <v>5695</v>
      </c>
      <c r="D29" s="25">
        <f t="shared" si="1"/>
        <v>6.3934886331742907E-2</v>
      </c>
    </row>
    <row r="30" spans="2:4" s="16" customFormat="1">
      <c r="B30" s="24" t="s">
        <v>21</v>
      </c>
      <c r="C30" s="24">
        <v>957</v>
      </c>
      <c r="D30" s="25">
        <f t="shared" si="1"/>
        <v>1.0743755262419309E-2</v>
      </c>
    </row>
    <row r="31" spans="2:4" s="16" customFormat="1">
      <c r="B31" s="18" t="s">
        <v>2</v>
      </c>
      <c r="C31" s="18">
        <v>177</v>
      </c>
      <c r="D31" s="9">
        <f t="shared" si="1"/>
        <v>1.9870895312938536E-3</v>
      </c>
    </row>
    <row r="32" spans="2:4" s="16" customFormat="1">
      <c r="B32" s="18" t="s">
        <v>22</v>
      </c>
      <c r="C32" s="18">
        <v>0</v>
      </c>
      <c r="D32" s="9">
        <f t="shared" si="1"/>
        <v>0</v>
      </c>
    </row>
    <row r="33" spans="2:4" s="16" customFormat="1">
      <c r="B33" s="18" t="s">
        <v>3</v>
      </c>
      <c r="C33" s="18">
        <v>59</v>
      </c>
      <c r="D33" s="9">
        <f t="shared" si="1"/>
        <v>6.6236317709795112E-4</v>
      </c>
    </row>
    <row r="34" spans="2:4" s="16" customFormat="1">
      <c r="B34" s="18" t="s">
        <v>6</v>
      </c>
      <c r="C34" s="18">
        <v>0</v>
      </c>
      <c r="D34" s="9">
        <f t="shared" si="1"/>
        <v>0</v>
      </c>
    </row>
    <row r="35" spans="2:4" s="16" customFormat="1">
      <c r="B35" s="18" t="s">
        <v>7</v>
      </c>
      <c r="C35" s="18">
        <v>666</v>
      </c>
      <c r="D35" s="9">
        <f t="shared" si="1"/>
        <v>7.476845355037889E-3</v>
      </c>
    </row>
    <row r="36" spans="2:4" s="16" customFormat="1">
      <c r="B36" s="22" t="s">
        <v>0</v>
      </c>
      <c r="C36" s="22">
        <v>8514</v>
      </c>
      <c r="D36" s="23">
        <f t="shared" si="1"/>
        <v>9.5582374403592477E-2</v>
      </c>
    </row>
    <row r="37" spans="2:4" s="16" customFormat="1">
      <c r="B37" s="18" t="s">
        <v>23</v>
      </c>
      <c r="C37" s="18">
        <v>253</v>
      </c>
      <c r="D37" s="9">
        <f t="shared" si="1"/>
        <v>2.8403031153522314E-3</v>
      </c>
    </row>
    <row r="38" spans="2:4" s="16" customFormat="1">
      <c r="B38" s="18" t="s">
        <v>1</v>
      </c>
      <c r="C38" s="18">
        <v>121</v>
      </c>
      <c r="D38" s="9">
        <f t="shared" si="1"/>
        <v>1.3584058377771541E-3</v>
      </c>
    </row>
    <row r="39" spans="2:4" s="16" customFormat="1">
      <c r="B39" s="18" t="s">
        <v>4</v>
      </c>
      <c r="C39" s="18">
        <v>0</v>
      </c>
      <c r="D39" s="9">
        <f t="shared" si="1"/>
        <v>0</v>
      </c>
    </row>
    <row r="40" spans="2:4" s="16" customFormat="1">
      <c r="B40" s="18" t="s">
        <v>8</v>
      </c>
      <c r="C40" s="18">
        <v>0</v>
      </c>
      <c r="D40" s="9">
        <f t="shared" si="1"/>
        <v>0</v>
      </c>
    </row>
    <row r="41" spans="2:4" s="16" customFormat="1">
      <c r="B41" s="18" t="s">
        <v>24</v>
      </c>
      <c r="C41" s="18">
        <v>560</v>
      </c>
      <c r="D41" s="9">
        <f t="shared" si="1"/>
        <v>6.2868369351669938E-3</v>
      </c>
    </row>
    <row r="42" spans="2:4" s="16" customFormat="1">
      <c r="B42" s="18" t="s">
        <v>25</v>
      </c>
      <c r="C42" s="18">
        <v>69</v>
      </c>
      <c r="D42" s="9">
        <f t="shared" si="1"/>
        <v>7.7462812236879031E-4</v>
      </c>
    </row>
    <row r="43" spans="2:4">
      <c r="B43" s="22" t="s">
        <v>26</v>
      </c>
      <c r="C43" s="22">
        <v>5108</v>
      </c>
      <c r="D43" s="23">
        <f t="shared" si="1"/>
        <v>5.7344934044344653E-2</v>
      </c>
    </row>
    <row r="44" spans="2:4">
      <c r="B44" s="18" t="s">
        <v>5</v>
      </c>
      <c r="C44" s="18">
        <v>659</v>
      </c>
      <c r="D44" s="9">
        <f t="shared" si="1"/>
        <v>7.3982598933483024E-3</v>
      </c>
    </row>
    <row r="45" spans="2:4">
      <c r="B45" s="18" t="s">
        <v>27</v>
      </c>
      <c r="C45" s="18">
        <v>63</v>
      </c>
      <c r="D45" s="9">
        <f t="shared" si="1"/>
        <v>7.0726915520628679E-4</v>
      </c>
    </row>
    <row r="46" spans="2:4">
      <c r="B46" s="22" t="s">
        <v>28</v>
      </c>
      <c r="C46" s="22">
        <v>18336</v>
      </c>
      <c r="D46" s="23">
        <f t="shared" si="1"/>
        <v>0.20584900364861072</v>
      </c>
    </row>
    <row r="47" spans="2:4">
      <c r="B47" s="22" t="s">
        <v>29</v>
      </c>
      <c r="C47" s="22">
        <v>3403</v>
      </c>
      <c r="D47" s="23">
        <f t="shared" si="1"/>
        <v>3.820376087566657E-2</v>
      </c>
    </row>
    <row r="48" spans="2:4">
      <c r="C48" s="26">
        <v>89075</v>
      </c>
      <c r="D48" s="9">
        <f>SUM(D24:D47)</f>
        <v>1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METI</cp:lastModifiedBy>
  <cp:lastPrinted>2005-06-01T05:34:04Z</cp:lastPrinted>
  <dcterms:created xsi:type="dcterms:W3CDTF">1997-01-08T22:48:59Z</dcterms:created>
  <dcterms:modified xsi:type="dcterms:W3CDTF">2016-05-10T07:40:29Z</dcterms:modified>
</cp:coreProperties>
</file>