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xr:revisionPtr revIDLastSave="0" documentId="13_ncr:1_{67EF7E44-B34B-4208-B83E-69BEB9EB47B8}" xr6:coauthVersionLast="47" xr6:coauthVersionMax="47" xr10:uidLastSave="{00000000-0000-0000-0000-000000000000}"/>
  <bookViews>
    <workbookView xWindow="2160" yWindow="2190" windowWidth="26640" windowHeight="15315" xr2:uid="{2285CCBD-1B68-465B-826D-BD15AD01A53D}"/>
  </bookViews>
  <sheets>
    <sheet name="グラフ" sheetId="62" r:id="rId1"/>
    <sheet name="データ" sheetId="59" r:id="rId2"/>
    <sheet name="データ②" sheetId="63" r:id="rId3"/>
    <sheet name="2022Oil Consumption - Barrels" sheetId="67" r:id="rId4"/>
    <sheet name="old 2019Oil Consumption " sheetId="66" r:id="rId5"/>
  </sheets>
  <definedNames>
    <definedName name="\I" localSheetId="3">#REF!</definedName>
    <definedName name="\I" localSheetId="4">#REF!</definedName>
    <definedName name="\I">#REF!</definedName>
    <definedName name="\P" localSheetId="3">#REF!</definedName>
    <definedName name="\P" localSheetId="4">#REF!</definedName>
    <definedName name="\P">#REF!</definedName>
    <definedName name="aa" localSheetId="3">'2022Oil Consumption - Barrels'!#REF!</definedName>
    <definedName name="aa" localSheetId="4">'old 2019Oil Consumption '!#REF!</definedName>
    <definedName name="aa">#REF!</definedName>
    <definedName name="INIT" localSheetId="3">#REF!</definedName>
    <definedName name="INIT" localSheetId="4">#REF!</definedName>
    <definedName name="INIT">#REF!</definedName>
    <definedName name="LEAP" localSheetId="4">#REF!</definedName>
    <definedName name="LEAP">#REF!</definedName>
    <definedName name="NONLEAP" localSheetId="4">#REF!</definedName>
    <definedName name="NONLEAP">#REF!</definedName>
    <definedName name="_xlnm.Print_Area" localSheetId="0">グラフ!$A$1:$T$47</definedName>
    <definedName name="_xlnm.Print_Area" localSheetId="1">データ!$B$2:$N$65</definedName>
    <definedName name="Print1" localSheetId="3">#REF!</definedName>
    <definedName name="Print1" localSheetId="4">#REF!</definedName>
    <definedName name="Prin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8" i="63" l="1"/>
  <c r="BL17" i="63"/>
  <c r="BL15" i="63"/>
  <c r="BL14" i="63"/>
  <c r="BL13" i="63"/>
  <c r="BL12" i="63"/>
  <c r="BL11" i="63"/>
  <c r="BL10" i="63"/>
  <c r="BL9" i="63"/>
  <c r="BL8" i="63"/>
  <c r="BL7" i="63"/>
  <c r="L64" i="59"/>
  <c r="K64" i="59"/>
  <c r="J64" i="59"/>
  <c r="I64" i="59"/>
  <c r="H64" i="59"/>
  <c r="G64" i="59"/>
  <c r="F64" i="59"/>
  <c r="E64" i="59"/>
  <c r="D64" i="59"/>
  <c r="BK22" i="63"/>
  <c r="BK20" i="63"/>
  <c r="BK18" i="63"/>
  <c r="BK32" i="63" s="1"/>
  <c r="BK14" i="63"/>
  <c r="BK30" i="63" s="1"/>
  <c r="BK12" i="63"/>
  <c r="BK11" i="63"/>
  <c r="BK10" i="63"/>
  <c r="BK13" i="63" s="1"/>
  <c r="BK9" i="63"/>
  <c r="BK27" i="63" s="1"/>
  <c r="BK8" i="63"/>
  <c r="BK7" i="63"/>
  <c r="BK31" i="63" s="1"/>
  <c r="BJ7" i="63"/>
  <c r="BJ8" i="63"/>
  <c r="BJ9" i="63"/>
  <c r="BJ10" i="63"/>
  <c r="G63" i="59" s="1"/>
  <c r="BJ11" i="63"/>
  <c r="H63" i="59" s="1"/>
  <c r="BJ12" i="63"/>
  <c r="BJ14" i="63"/>
  <c r="BJ18" i="63"/>
  <c r="BM93" i="67"/>
  <c r="BI8" i="63"/>
  <c r="E62" i="59" s="1"/>
  <c r="BI9" i="63"/>
  <c r="F62" i="59" s="1"/>
  <c r="BI10" i="63"/>
  <c r="G62" i="59" s="1"/>
  <c r="BI11" i="63"/>
  <c r="BI12" i="63"/>
  <c r="BI14" i="63"/>
  <c r="BI18" i="63"/>
  <c r="BI7" i="63"/>
  <c r="BL19" i="63"/>
  <c r="BH7" i="63"/>
  <c r="D61" i="59" s="1"/>
  <c r="BH8" i="63"/>
  <c r="BH9" i="63"/>
  <c r="F61" i="59" s="1"/>
  <c r="BH10" i="63"/>
  <c r="BH11" i="63"/>
  <c r="BH12" i="63"/>
  <c r="BH14" i="63"/>
  <c r="BH18" i="63"/>
  <c r="BC122" i="66"/>
  <c r="BG18" i="63"/>
  <c r="BF18" i="63"/>
  <c r="BE18" i="63"/>
  <c r="BD18" i="63"/>
  <c r="BC18" i="63"/>
  <c r="BB18" i="63"/>
  <c r="BA18" i="63"/>
  <c r="AZ18" i="63"/>
  <c r="AY18" i="63"/>
  <c r="AX18" i="63"/>
  <c r="AW18" i="63"/>
  <c r="AV18" i="63"/>
  <c r="AU18" i="63"/>
  <c r="AT18" i="63"/>
  <c r="AS18" i="63"/>
  <c r="AR18" i="63"/>
  <c r="AQ18" i="63"/>
  <c r="AP18" i="63"/>
  <c r="AO18" i="63"/>
  <c r="AN18" i="63"/>
  <c r="AM18" i="63"/>
  <c r="AL18" i="63"/>
  <c r="AK18" i="63"/>
  <c r="AJ18" i="63"/>
  <c r="AI18" i="63"/>
  <c r="AH18" i="63"/>
  <c r="AG18" i="63"/>
  <c r="AF18" i="63"/>
  <c r="AE18" i="63"/>
  <c r="AD18" i="63"/>
  <c r="AC18" i="63"/>
  <c r="AB18" i="63"/>
  <c r="AA18" i="63"/>
  <c r="Z18" i="63"/>
  <c r="Y18" i="63"/>
  <c r="X18" i="63"/>
  <c r="W18" i="63"/>
  <c r="V18" i="63"/>
  <c r="U18" i="63"/>
  <c r="T18" i="63"/>
  <c r="S18" i="63"/>
  <c r="R18" i="63"/>
  <c r="Q18" i="63"/>
  <c r="P18" i="63"/>
  <c r="O18" i="63"/>
  <c r="N18" i="63"/>
  <c r="M18" i="63"/>
  <c r="L18" i="63"/>
  <c r="K18" i="63"/>
  <c r="J18" i="63"/>
  <c r="I18" i="63"/>
  <c r="H18" i="63"/>
  <c r="G18" i="63"/>
  <c r="F18" i="63"/>
  <c r="E18" i="63"/>
  <c r="BG14" i="63"/>
  <c r="L60" i="59" s="1"/>
  <c r="BF14" i="63"/>
  <c r="BE14" i="63"/>
  <c r="BD14" i="63"/>
  <c r="BC14" i="63"/>
  <c r="BB14" i="63"/>
  <c r="BA14" i="63"/>
  <c r="AZ14" i="63"/>
  <c r="AY14" i="63"/>
  <c r="AX14" i="63"/>
  <c r="AW14" i="63"/>
  <c r="AV14" i="63"/>
  <c r="AU14" i="63"/>
  <c r="AT14" i="63"/>
  <c r="AS14" i="63"/>
  <c r="AR14" i="63"/>
  <c r="AQ14" i="63"/>
  <c r="AP14" i="63"/>
  <c r="AO14" i="63"/>
  <c r="AN14" i="63"/>
  <c r="AM14" i="63"/>
  <c r="AL14" i="63"/>
  <c r="AK14" i="63"/>
  <c r="AJ14" i="63"/>
  <c r="AI14" i="63"/>
  <c r="AH14" i="63"/>
  <c r="AG14" i="63"/>
  <c r="AF14" i="63"/>
  <c r="AE14" i="63"/>
  <c r="AD14" i="63"/>
  <c r="AC14" i="63"/>
  <c r="AB14" i="63"/>
  <c r="AA14" i="63"/>
  <c r="Z14" i="63"/>
  <c r="Y14" i="63"/>
  <c r="X14" i="63"/>
  <c r="W14" i="63"/>
  <c r="V14" i="63"/>
  <c r="U14" i="63"/>
  <c r="T14" i="63"/>
  <c r="S14" i="63"/>
  <c r="R14" i="63"/>
  <c r="Q14" i="63"/>
  <c r="P14" i="63"/>
  <c r="O14" i="63"/>
  <c r="N14" i="63"/>
  <c r="M14" i="63"/>
  <c r="L14" i="63"/>
  <c r="K14" i="63"/>
  <c r="J14" i="63"/>
  <c r="I14" i="63"/>
  <c r="H14" i="63"/>
  <c r="G14" i="63"/>
  <c r="F14" i="63"/>
  <c r="E14" i="63"/>
  <c r="BG12" i="63"/>
  <c r="I60" i="59" s="1"/>
  <c r="BF12" i="63"/>
  <c r="BE12" i="63"/>
  <c r="BD12" i="63"/>
  <c r="BC12" i="63"/>
  <c r="BB12" i="63"/>
  <c r="BA12" i="63"/>
  <c r="AZ12" i="63"/>
  <c r="AY12" i="63"/>
  <c r="AX12" i="63"/>
  <c r="AW12" i="63"/>
  <c r="AV12" i="63"/>
  <c r="AU12" i="63"/>
  <c r="AT12" i="63"/>
  <c r="AS12" i="63"/>
  <c r="AR12" i="63"/>
  <c r="AQ12" i="63"/>
  <c r="AP12" i="63"/>
  <c r="AO12" i="63"/>
  <c r="AN12" i="63"/>
  <c r="AM12" i="63"/>
  <c r="AL12" i="63"/>
  <c r="AK12" i="63"/>
  <c r="AJ12" i="63"/>
  <c r="AI12" i="63"/>
  <c r="AH12" i="63"/>
  <c r="AG12" i="63"/>
  <c r="AF12" i="63"/>
  <c r="AE12" i="63"/>
  <c r="AD12" i="63"/>
  <c r="AC12" i="63"/>
  <c r="AB12" i="63"/>
  <c r="AA12" i="63"/>
  <c r="Z12" i="63"/>
  <c r="Y12" i="63"/>
  <c r="X12" i="63"/>
  <c r="W12" i="63"/>
  <c r="V12" i="63"/>
  <c r="U12" i="63"/>
  <c r="T12" i="63"/>
  <c r="S12" i="63"/>
  <c r="R12" i="63"/>
  <c r="Q12" i="63"/>
  <c r="P12" i="63"/>
  <c r="O12" i="63"/>
  <c r="N12" i="63"/>
  <c r="M12" i="63"/>
  <c r="L12" i="63"/>
  <c r="K12" i="63"/>
  <c r="J12" i="63"/>
  <c r="I12" i="63"/>
  <c r="H12" i="63"/>
  <c r="G12" i="63"/>
  <c r="F12" i="63"/>
  <c r="E12" i="63"/>
  <c r="BG11" i="63"/>
  <c r="H60" i="59" s="1"/>
  <c r="BF11" i="63"/>
  <c r="BE11" i="63"/>
  <c r="BD11" i="63"/>
  <c r="BC11" i="63"/>
  <c r="BB11" i="63"/>
  <c r="BA11" i="63"/>
  <c r="AZ11" i="63"/>
  <c r="AY11" i="63"/>
  <c r="AX11" i="63"/>
  <c r="AW11" i="63"/>
  <c r="AV11" i="63"/>
  <c r="AU11" i="63"/>
  <c r="AT11" i="63"/>
  <c r="AS11" i="63"/>
  <c r="AR11" i="63"/>
  <c r="AQ11" i="63"/>
  <c r="AP11" i="63"/>
  <c r="AO11" i="63"/>
  <c r="AN11" i="63"/>
  <c r="AM11" i="63"/>
  <c r="AL11" i="63"/>
  <c r="AK11" i="63"/>
  <c r="AJ11" i="63"/>
  <c r="AI11" i="63"/>
  <c r="AH11" i="63"/>
  <c r="AG11" i="63"/>
  <c r="AF11" i="63"/>
  <c r="AE11" i="63"/>
  <c r="AD11" i="63"/>
  <c r="AC11" i="63"/>
  <c r="AB11" i="63"/>
  <c r="AA11" i="63"/>
  <c r="Z11" i="63"/>
  <c r="Y11" i="63"/>
  <c r="X11" i="63"/>
  <c r="W11" i="63"/>
  <c r="V11" i="63"/>
  <c r="U11" i="63"/>
  <c r="T11" i="63"/>
  <c r="S11" i="63"/>
  <c r="R11" i="63"/>
  <c r="Q11" i="63"/>
  <c r="P11" i="63"/>
  <c r="O11" i="63"/>
  <c r="N11" i="63"/>
  <c r="M11" i="63"/>
  <c r="L11" i="63"/>
  <c r="K11" i="63"/>
  <c r="J11" i="63"/>
  <c r="I11" i="63"/>
  <c r="H11" i="63"/>
  <c r="G11" i="63"/>
  <c r="F11" i="63"/>
  <c r="E11" i="63"/>
  <c r="BG10" i="63"/>
  <c r="G60" i="59" s="1"/>
  <c r="BF10" i="63"/>
  <c r="BE10" i="63"/>
  <c r="BD10" i="63"/>
  <c r="BC10" i="63"/>
  <c r="BB10" i="63"/>
  <c r="BA10" i="63"/>
  <c r="AZ10" i="63"/>
  <c r="AY10" i="63"/>
  <c r="AX10" i="63"/>
  <c r="AW10" i="63"/>
  <c r="AV10" i="63"/>
  <c r="AU10" i="63"/>
  <c r="AT10" i="63"/>
  <c r="AS10" i="63"/>
  <c r="AR10" i="63"/>
  <c r="AQ10" i="63"/>
  <c r="AP10" i="63"/>
  <c r="AO10" i="63"/>
  <c r="AN10" i="63"/>
  <c r="AM10" i="63"/>
  <c r="AL10" i="63"/>
  <c r="AK10" i="63"/>
  <c r="AJ10" i="63"/>
  <c r="AI10" i="63"/>
  <c r="AH10" i="63"/>
  <c r="AG10" i="63"/>
  <c r="AF10" i="63"/>
  <c r="AE10" i="63"/>
  <c r="AD10" i="63"/>
  <c r="AC10" i="63"/>
  <c r="AB10" i="63"/>
  <c r="AA10" i="63"/>
  <c r="Z10" i="63"/>
  <c r="Y10" i="63"/>
  <c r="X10" i="63"/>
  <c r="W10" i="63"/>
  <c r="V10" i="63"/>
  <c r="U10" i="63"/>
  <c r="T10" i="63"/>
  <c r="S10" i="63"/>
  <c r="R10" i="63"/>
  <c r="Q10" i="63"/>
  <c r="P10" i="63"/>
  <c r="O10" i="63"/>
  <c r="N10" i="63"/>
  <c r="M10" i="63"/>
  <c r="L10" i="63"/>
  <c r="K10" i="63"/>
  <c r="J10" i="63"/>
  <c r="I10" i="63"/>
  <c r="H10" i="63"/>
  <c r="G10" i="63"/>
  <c r="F10" i="63"/>
  <c r="E10" i="63"/>
  <c r="BG9" i="63"/>
  <c r="F60" i="59" s="1"/>
  <c r="BF9" i="63"/>
  <c r="BE9" i="63"/>
  <c r="BD9" i="63"/>
  <c r="BC9" i="63"/>
  <c r="BB9" i="63"/>
  <c r="BA9" i="63"/>
  <c r="AZ9" i="63"/>
  <c r="AY9" i="63"/>
  <c r="AX9" i="63"/>
  <c r="AW9" i="63"/>
  <c r="AV9" i="63"/>
  <c r="AU9" i="63"/>
  <c r="AT9" i="63"/>
  <c r="AS9" i="63"/>
  <c r="AR9" i="63"/>
  <c r="AQ9" i="63"/>
  <c r="AP9" i="63"/>
  <c r="AO9" i="63"/>
  <c r="AN9" i="63"/>
  <c r="AM9" i="63"/>
  <c r="AL9" i="63"/>
  <c r="AK9" i="63"/>
  <c r="AJ9" i="63"/>
  <c r="AI9" i="63"/>
  <c r="AH9" i="63"/>
  <c r="AG9" i="63"/>
  <c r="AF9" i="63"/>
  <c r="AE9" i="63"/>
  <c r="AD9" i="63"/>
  <c r="AC9" i="63"/>
  <c r="AB9" i="63"/>
  <c r="AA9" i="63"/>
  <c r="Z9" i="63"/>
  <c r="Y9" i="63"/>
  <c r="X9" i="63"/>
  <c r="W9" i="63"/>
  <c r="V9" i="63"/>
  <c r="U9" i="63"/>
  <c r="T9" i="63"/>
  <c r="S9" i="63"/>
  <c r="R9" i="63"/>
  <c r="Q9" i="63"/>
  <c r="P9" i="63"/>
  <c r="O9" i="63"/>
  <c r="N9" i="63"/>
  <c r="M9" i="63"/>
  <c r="L9" i="63"/>
  <c r="K9" i="63"/>
  <c r="J9" i="63"/>
  <c r="I9" i="63"/>
  <c r="H9" i="63"/>
  <c r="G9" i="63"/>
  <c r="F9" i="63"/>
  <c r="E9" i="63"/>
  <c r="BG8" i="63"/>
  <c r="E60" i="59" s="1"/>
  <c r="BF8" i="63"/>
  <c r="BE8" i="63"/>
  <c r="BD8" i="63"/>
  <c r="BC8" i="63"/>
  <c r="BB8" i="63"/>
  <c r="BA8" i="63"/>
  <c r="AZ8" i="63"/>
  <c r="AY8" i="63"/>
  <c r="AX8" i="63"/>
  <c r="AW8" i="63"/>
  <c r="AV8" i="63"/>
  <c r="AU8" i="63"/>
  <c r="AT8" i="63"/>
  <c r="AS8" i="63"/>
  <c r="AR8" i="63"/>
  <c r="AQ8" i="63"/>
  <c r="AP8" i="63"/>
  <c r="AO8" i="63"/>
  <c r="AN8" i="63"/>
  <c r="AM8" i="63"/>
  <c r="AL8" i="63"/>
  <c r="AK8" i="63"/>
  <c r="AJ8" i="63"/>
  <c r="AI8" i="63"/>
  <c r="AH8" i="63"/>
  <c r="AG8" i="63"/>
  <c r="AF8" i="63"/>
  <c r="AE8" i="63"/>
  <c r="AD8" i="63"/>
  <c r="AC8" i="63"/>
  <c r="AB8" i="63"/>
  <c r="AA8" i="63"/>
  <c r="Z8" i="63"/>
  <c r="Y8" i="63"/>
  <c r="X8" i="63"/>
  <c r="W8" i="63"/>
  <c r="V8" i="63"/>
  <c r="U8" i="63"/>
  <c r="T8" i="63"/>
  <c r="S8" i="63"/>
  <c r="R8" i="63"/>
  <c r="Q8" i="63"/>
  <c r="P8" i="63"/>
  <c r="O8" i="63"/>
  <c r="N8" i="63"/>
  <c r="M8" i="63"/>
  <c r="L8" i="63"/>
  <c r="K8" i="63"/>
  <c r="J8" i="63"/>
  <c r="I8" i="63"/>
  <c r="H8" i="63"/>
  <c r="G8" i="63"/>
  <c r="F8" i="63"/>
  <c r="E8" i="63"/>
  <c r="BG7" i="63"/>
  <c r="D60" i="59" s="1"/>
  <c r="BF7" i="63"/>
  <c r="BE7" i="63"/>
  <c r="BD7" i="63"/>
  <c r="BC7" i="63"/>
  <c r="BB7" i="63"/>
  <c r="BA7" i="63"/>
  <c r="AZ7" i="63"/>
  <c r="AY7" i="63"/>
  <c r="AX7" i="63"/>
  <c r="AW7" i="63"/>
  <c r="AV7" i="63"/>
  <c r="AU7" i="63"/>
  <c r="AT7" i="63"/>
  <c r="AS7" i="63"/>
  <c r="AR7" i="63"/>
  <c r="AQ7" i="63"/>
  <c r="AP7" i="63"/>
  <c r="AO7" i="63"/>
  <c r="AN7" i="63"/>
  <c r="AM7" i="63"/>
  <c r="AL7" i="63"/>
  <c r="AK7" i="63"/>
  <c r="AJ7" i="63"/>
  <c r="AI7" i="63"/>
  <c r="AH7" i="63"/>
  <c r="AG7" i="63"/>
  <c r="AF7" i="63"/>
  <c r="AE7" i="63"/>
  <c r="AD7" i="63"/>
  <c r="AC7" i="63"/>
  <c r="AB7" i="63"/>
  <c r="AA7" i="63"/>
  <c r="Z7" i="63"/>
  <c r="Y7" i="63"/>
  <c r="X7" i="63"/>
  <c r="W7" i="63"/>
  <c r="V7" i="63"/>
  <c r="U7" i="63"/>
  <c r="T7" i="63"/>
  <c r="S7" i="63"/>
  <c r="R7" i="63"/>
  <c r="Q7" i="63"/>
  <c r="P7" i="63"/>
  <c r="O7" i="63"/>
  <c r="N7" i="63"/>
  <c r="M7" i="63"/>
  <c r="L7" i="63"/>
  <c r="K7" i="63"/>
  <c r="J7" i="63"/>
  <c r="I7" i="63"/>
  <c r="H7" i="63"/>
  <c r="G7" i="63"/>
  <c r="F7" i="63"/>
  <c r="E7" i="63"/>
  <c r="BC116" i="66"/>
  <c r="BK23" i="63" l="1"/>
  <c r="BK24" i="63"/>
  <c r="BK15" i="63"/>
  <c r="BK16" i="63" s="1"/>
  <c r="BJ22" i="63"/>
  <c r="BI15" i="63"/>
  <c r="BJ15" i="63"/>
  <c r="BJ16" i="63" s="1"/>
  <c r="M63" i="59" s="1"/>
  <c r="BJ24" i="63"/>
  <c r="BJ27" i="63"/>
  <c r="D63" i="59"/>
  <c r="BJ20" i="63"/>
  <c r="E63" i="59"/>
  <c r="BJ23" i="63"/>
  <c r="F63" i="59"/>
  <c r="BJ13" i="63"/>
  <c r="J63" i="59" s="1"/>
  <c r="BJ32" i="63"/>
  <c r="K63" i="59"/>
  <c r="BJ30" i="63"/>
  <c r="BJ31" i="63"/>
  <c r="I63" i="59"/>
  <c r="L63" i="59"/>
  <c r="BI23" i="63"/>
  <c r="BM18" i="63"/>
  <c r="BM14" i="63"/>
  <c r="BI22" i="63"/>
  <c r="H62" i="59"/>
  <c r="F66" i="59"/>
  <c r="BH27" i="63"/>
  <c r="BI16" i="63"/>
  <c r="K62" i="59"/>
  <c r="BI13" i="63"/>
  <c r="BI24" i="63"/>
  <c r="I62" i="59"/>
  <c r="BI27" i="63"/>
  <c r="BH30" i="63"/>
  <c r="BG22" i="63"/>
  <c r="BI31" i="63"/>
  <c r="BI32" i="63"/>
  <c r="L62" i="59"/>
  <c r="BI30" i="63"/>
  <c r="BI20" i="63"/>
  <c r="D62" i="59"/>
  <c r="D66" i="59" s="1"/>
  <c r="BM7" i="63"/>
  <c r="BG30" i="63"/>
  <c r="BH20" i="63"/>
  <c r="BH24" i="63"/>
  <c r="H61" i="59"/>
  <c r="F27" i="63"/>
  <c r="BH15" i="63"/>
  <c r="K61" i="59" s="1"/>
  <c r="BG27" i="63"/>
  <c r="L61" i="59"/>
  <c r="BH32" i="63"/>
  <c r="BH23" i="63"/>
  <c r="BH22" i="63"/>
  <c r="E61" i="59"/>
  <c r="I61" i="59"/>
  <c r="G61" i="59"/>
  <c r="BH13" i="63"/>
  <c r="BH31" i="63"/>
  <c r="BG24" i="63"/>
  <c r="BG23" i="63"/>
  <c r="BG32" i="63"/>
  <c r="BG31" i="63"/>
  <c r="BG13" i="63"/>
  <c r="BG15" i="63"/>
  <c r="BL16" i="63" l="1"/>
  <c r="M64" i="59"/>
  <c r="J62" i="59"/>
  <c r="M62" i="59"/>
  <c r="BH16" i="63"/>
  <c r="M61" i="59" s="1"/>
  <c r="J61" i="59"/>
  <c r="J60" i="59"/>
  <c r="BG16" i="63"/>
  <c r="M60" i="59" s="1"/>
  <c r="K60" i="59"/>
  <c r="I59" i="59"/>
  <c r="I58" i="59"/>
  <c r="I57" i="59"/>
  <c r="I55" i="59"/>
  <c r="I54" i="59"/>
  <c r="I53" i="59"/>
  <c r="I51" i="59"/>
  <c r="I50" i="59"/>
  <c r="I49" i="59"/>
  <c r="I47" i="59"/>
  <c r="I46" i="59"/>
  <c r="I45" i="59"/>
  <c r="I43" i="59"/>
  <c r="I42" i="59"/>
  <c r="I41" i="59"/>
  <c r="I39" i="59"/>
  <c r="I38" i="59"/>
  <c r="I37" i="59"/>
  <c r="I35" i="59"/>
  <c r="I34" i="59"/>
  <c r="I33" i="59"/>
  <c r="I31" i="59"/>
  <c r="I30" i="59"/>
  <c r="I29" i="59"/>
  <c r="I27" i="59"/>
  <c r="I26" i="59"/>
  <c r="I25" i="59"/>
  <c r="I23" i="59"/>
  <c r="I22" i="59"/>
  <c r="I21" i="59"/>
  <c r="I19" i="59"/>
  <c r="I18" i="59"/>
  <c r="I17" i="59"/>
  <c r="I15" i="59"/>
  <c r="I14" i="59"/>
  <c r="I13" i="59"/>
  <c r="I10" i="59"/>
  <c r="I9" i="59"/>
  <c r="I6" i="59"/>
  <c r="I12" i="59" l="1"/>
  <c r="I24" i="59"/>
  <c r="I32" i="59"/>
  <c r="I40" i="59"/>
  <c r="I52" i="59"/>
  <c r="I8" i="59"/>
  <c r="I16" i="59"/>
  <c r="I20" i="59"/>
  <c r="I28" i="59"/>
  <c r="I36" i="59"/>
  <c r="I44" i="59"/>
  <c r="I48" i="59"/>
  <c r="I56" i="59"/>
  <c r="I7" i="59"/>
  <c r="I11" i="59"/>
  <c r="BC120" i="66"/>
  <c r="J118" i="66"/>
  <c r="AZ117" i="66"/>
  <c r="BC117" i="66"/>
  <c r="BB117" i="66"/>
  <c r="BA117" i="66"/>
  <c r="BC115" i="66"/>
  <c r="AR115" i="66"/>
  <c r="AS115" i="66"/>
  <c r="AT115" i="66"/>
  <c r="AU115" i="66"/>
  <c r="AV115" i="66"/>
  <c r="AW115" i="66"/>
  <c r="AX115" i="66"/>
  <c r="AY115" i="66"/>
  <c r="AZ115" i="66"/>
  <c r="BA115" i="66"/>
  <c r="BB115" i="66"/>
  <c r="AQ115" i="66"/>
  <c r="E59" i="59" l="1"/>
  <c r="F59" i="59"/>
  <c r="G59" i="59"/>
  <c r="H59" i="59"/>
  <c r="L59" i="59"/>
  <c r="BE13" i="63"/>
  <c r="J58" i="59" s="1"/>
  <c r="BB13" i="63"/>
  <c r="J55" i="59" s="1"/>
  <c r="BA13" i="63"/>
  <c r="J54" i="59" s="1"/>
  <c r="AX13" i="63"/>
  <c r="J51" i="59" s="1"/>
  <c r="AW13" i="63"/>
  <c r="J50" i="59" s="1"/>
  <c r="AT13" i="63"/>
  <c r="J47" i="59" s="1"/>
  <c r="AS13" i="63"/>
  <c r="J46" i="59" s="1"/>
  <c r="AP13" i="63"/>
  <c r="J43" i="59" s="1"/>
  <c r="AO13" i="63"/>
  <c r="J42" i="59" s="1"/>
  <c r="AL13" i="63"/>
  <c r="J39" i="59" s="1"/>
  <c r="AK13" i="63"/>
  <c r="J38" i="59" s="1"/>
  <c r="AH13" i="63"/>
  <c r="J35" i="59" s="1"/>
  <c r="AG13" i="63"/>
  <c r="J34" i="59" s="1"/>
  <c r="AD13" i="63"/>
  <c r="J31" i="59" s="1"/>
  <c r="AC13" i="63"/>
  <c r="J30" i="59" s="1"/>
  <c r="Z13" i="63"/>
  <c r="J27" i="59" s="1"/>
  <c r="Y13" i="63"/>
  <c r="J26" i="59" s="1"/>
  <c r="V13" i="63"/>
  <c r="J23" i="59" s="1"/>
  <c r="U13" i="63"/>
  <c r="J22" i="59" s="1"/>
  <c r="R13" i="63"/>
  <c r="J19" i="59" s="1"/>
  <c r="Q13" i="63"/>
  <c r="J18" i="59" s="1"/>
  <c r="N13" i="63"/>
  <c r="J15" i="59" s="1"/>
  <c r="M13" i="63"/>
  <c r="J14" i="59" s="1"/>
  <c r="J13" i="63"/>
  <c r="J11" i="59" s="1"/>
  <c r="I13" i="63"/>
  <c r="J10" i="59" s="1"/>
  <c r="F13" i="63"/>
  <c r="J7" i="59" s="1"/>
  <c r="L58" i="59"/>
  <c r="L57" i="59"/>
  <c r="L56" i="59"/>
  <c r="L55" i="59"/>
  <c r="L54" i="59"/>
  <c r="L53" i="59"/>
  <c r="L52" i="59"/>
  <c r="L51" i="59"/>
  <c r="L50" i="59"/>
  <c r="L49" i="59"/>
  <c r="L48" i="59"/>
  <c r="L47" i="59"/>
  <c r="L46" i="59"/>
  <c r="L45" i="59"/>
  <c r="L44" i="59"/>
  <c r="L43" i="59"/>
  <c r="L42" i="59"/>
  <c r="L41" i="59"/>
  <c r="L40" i="59"/>
  <c r="L39" i="59"/>
  <c r="L38" i="59"/>
  <c r="L37" i="59"/>
  <c r="L36" i="59"/>
  <c r="L35" i="59"/>
  <c r="L34" i="59"/>
  <c r="L33" i="59"/>
  <c r="L32" i="59"/>
  <c r="L31" i="59"/>
  <c r="L30" i="59"/>
  <c r="L29" i="59"/>
  <c r="L28" i="59"/>
  <c r="L27" i="59"/>
  <c r="L26" i="59"/>
  <c r="L25" i="59"/>
  <c r="L24" i="59"/>
  <c r="L23" i="59"/>
  <c r="L22" i="59"/>
  <c r="L21" i="59"/>
  <c r="L20" i="59"/>
  <c r="L19" i="59"/>
  <c r="L18" i="59"/>
  <c r="L17" i="59"/>
  <c r="L16" i="59"/>
  <c r="L15" i="59"/>
  <c r="L14" i="59"/>
  <c r="L13" i="59"/>
  <c r="L12" i="59"/>
  <c r="L11" i="59"/>
  <c r="L10" i="59"/>
  <c r="L9" i="59"/>
  <c r="L8" i="59"/>
  <c r="H58" i="59"/>
  <c r="H57" i="59"/>
  <c r="H56" i="59"/>
  <c r="H55" i="59"/>
  <c r="H54" i="59"/>
  <c r="H53" i="59"/>
  <c r="H52" i="59"/>
  <c r="H51" i="59"/>
  <c r="H50" i="59"/>
  <c r="H49" i="59"/>
  <c r="H48" i="59"/>
  <c r="H47" i="59"/>
  <c r="H46" i="59"/>
  <c r="H45" i="59"/>
  <c r="H44" i="59"/>
  <c r="H43" i="59"/>
  <c r="H42" i="59"/>
  <c r="H41" i="59"/>
  <c r="H40" i="59"/>
  <c r="H39" i="59"/>
  <c r="H38" i="59"/>
  <c r="H37" i="59"/>
  <c r="H36" i="59"/>
  <c r="H35" i="59"/>
  <c r="H34" i="59"/>
  <c r="H33" i="59"/>
  <c r="H32" i="59"/>
  <c r="H31" i="59"/>
  <c r="H30" i="59"/>
  <c r="H29" i="59"/>
  <c r="H28" i="59"/>
  <c r="H27" i="59"/>
  <c r="H26" i="59"/>
  <c r="H25" i="59"/>
  <c r="H24" i="59"/>
  <c r="H23" i="59"/>
  <c r="H22" i="59"/>
  <c r="H21" i="59"/>
  <c r="H20" i="59"/>
  <c r="H19" i="59"/>
  <c r="H18" i="59"/>
  <c r="H17" i="59"/>
  <c r="H16" i="59"/>
  <c r="H15" i="59"/>
  <c r="H14" i="59"/>
  <c r="H13" i="59"/>
  <c r="H12" i="59"/>
  <c r="H11" i="59"/>
  <c r="H10" i="59"/>
  <c r="H9" i="59"/>
  <c r="H8" i="59"/>
  <c r="H7" i="59"/>
  <c r="AJ15" i="63"/>
  <c r="H6" i="59"/>
  <c r="G13" i="63" l="1"/>
  <c r="J8" i="59" s="1"/>
  <c r="K13" i="63"/>
  <c r="J12" i="59" s="1"/>
  <c r="O13" i="63"/>
  <c r="J16" i="59" s="1"/>
  <c r="S13" i="63"/>
  <c r="J20" i="59" s="1"/>
  <c r="W13" i="63"/>
  <c r="J24" i="59" s="1"/>
  <c r="AA13" i="63"/>
  <c r="J28" i="59" s="1"/>
  <c r="AE13" i="63"/>
  <c r="J32" i="59" s="1"/>
  <c r="AI13" i="63"/>
  <c r="J36" i="59" s="1"/>
  <c r="AM13" i="63"/>
  <c r="J40" i="59" s="1"/>
  <c r="AQ13" i="63"/>
  <c r="J44" i="59" s="1"/>
  <c r="AU13" i="63"/>
  <c r="J48" i="59" s="1"/>
  <c r="AY13" i="63"/>
  <c r="J52" i="59" s="1"/>
  <c r="BC13" i="63"/>
  <c r="J56" i="59" s="1"/>
  <c r="E13" i="63"/>
  <c r="J6" i="59" s="1"/>
  <c r="AJ16" i="63"/>
  <c r="M37" i="59" s="1"/>
  <c r="K37" i="59"/>
  <c r="W15" i="63"/>
  <c r="H13" i="63"/>
  <c r="J9" i="59" s="1"/>
  <c r="L13" i="63"/>
  <c r="J13" i="59" s="1"/>
  <c r="P13" i="63"/>
  <c r="J17" i="59" s="1"/>
  <c r="T13" i="63"/>
  <c r="J21" i="59" s="1"/>
  <c r="X13" i="63"/>
  <c r="J25" i="59" s="1"/>
  <c r="AB13" i="63"/>
  <c r="J29" i="59" s="1"/>
  <c r="AF13" i="63"/>
  <c r="J33" i="59" s="1"/>
  <c r="AJ13" i="63"/>
  <c r="J37" i="59" s="1"/>
  <c r="AN13" i="63"/>
  <c r="J41" i="59" s="1"/>
  <c r="AR13" i="63"/>
  <c r="J45" i="59" s="1"/>
  <c r="AV13" i="63"/>
  <c r="J49" i="59" s="1"/>
  <c r="AZ13" i="63"/>
  <c r="J53" i="59" s="1"/>
  <c r="BD13" i="63"/>
  <c r="J57" i="59" s="1"/>
  <c r="BF13" i="63"/>
  <c r="I15" i="63"/>
  <c r="AY15" i="63"/>
  <c r="T15" i="63"/>
  <c r="BF22" i="63"/>
  <c r="G15" i="63"/>
  <c r="O15" i="63"/>
  <c r="S15" i="63"/>
  <c r="AE15" i="63"/>
  <c r="AI15" i="63"/>
  <c r="AM15" i="63"/>
  <c r="AU15" i="63"/>
  <c r="BC15" i="63"/>
  <c r="M15" i="63"/>
  <c r="U15" i="63"/>
  <c r="AC15" i="63"/>
  <c r="AK15" i="63"/>
  <c r="AS15" i="63"/>
  <c r="BA15" i="63"/>
  <c r="BF30" i="63"/>
  <c r="H15" i="63"/>
  <c r="L15" i="63"/>
  <c r="P15" i="63"/>
  <c r="X15" i="63"/>
  <c r="AB15" i="63"/>
  <c r="AF15" i="63"/>
  <c r="AN15" i="63"/>
  <c r="AR15" i="63"/>
  <c r="AV15" i="63"/>
  <c r="AZ15" i="63"/>
  <c r="BD15" i="63"/>
  <c r="BF24" i="63"/>
  <c r="BE15" i="63"/>
  <c r="AO15" i="63"/>
  <c r="BF27" i="63"/>
  <c r="K15" i="63"/>
  <c r="AA15" i="63"/>
  <c r="AQ15" i="63"/>
  <c r="Y15" i="63"/>
  <c r="E15" i="63"/>
  <c r="E16" i="63" s="1"/>
  <c r="AW15" i="63"/>
  <c r="AG15" i="63"/>
  <c r="Q15" i="63"/>
  <c r="BF23" i="63"/>
  <c r="BF32" i="63"/>
  <c r="D59" i="59"/>
  <c r="BF31" i="63"/>
  <c r="BF15" i="63"/>
  <c r="F15" i="63"/>
  <c r="F16" i="63" s="1"/>
  <c r="J15" i="63"/>
  <c r="N15" i="63"/>
  <c r="R15" i="63"/>
  <c r="BB15" i="63"/>
  <c r="AX15" i="63"/>
  <c r="AT15" i="63"/>
  <c r="AP15" i="63"/>
  <c r="AL15" i="63"/>
  <c r="AH15" i="63"/>
  <c r="AD15" i="63"/>
  <c r="Z15" i="63"/>
  <c r="V15" i="63"/>
  <c r="J59" i="59" l="1"/>
  <c r="K59" i="59"/>
  <c r="AX16" i="63"/>
  <c r="M51" i="59" s="1"/>
  <c r="K51" i="59"/>
  <c r="AQ16" i="63"/>
  <c r="M44" i="59" s="1"/>
  <c r="K44" i="59"/>
  <c r="AZ16" i="63"/>
  <c r="M53" i="59" s="1"/>
  <c r="K53" i="59"/>
  <c r="AF16" i="63"/>
  <c r="M33" i="59" s="1"/>
  <c r="K33" i="59"/>
  <c r="L16" i="63"/>
  <c r="M13" i="59" s="1"/>
  <c r="K13" i="59"/>
  <c r="M16" i="63"/>
  <c r="M14" i="59" s="1"/>
  <c r="K14" i="59"/>
  <c r="G16" i="63"/>
  <c r="M8" i="59" s="1"/>
  <c r="K8" i="59"/>
  <c r="V16" i="63"/>
  <c r="M23" i="59" s="1"/>
  <c r="K23" i="59"/>
  <c r="AL16" i="63"/>
  <c r="M39" i="59" s="1"/>
  <c r="K39" i="59"/>
  <c r="BB16" i="63"/>
  <c r="M55" i="59" s="1"/>
  <c r="K55" i="59"/>
  <c r="AA16" i="63"/>
  <c r="M28" i="59" s="1"/>
  <c r="K28" i="59"/>
  <c r="BE16" i="63"/>
  <c r="M58" i="59" s="1"/>
  <c r="K58" i="59"/>
  <c r="AB16" i="63"/>
  <c r="M29" i="59" s="1"/>
  <c r="K29" i="59"/>
  <c r="H16" i="63"/>
  <c r="M9" i="59" s="1"/>
  <c r="K9" i="59"/>
  <c r="AK16" i="63"/>
  <c r="M38" i="59" s="1"/>
  <c r="K38" i="59"/>
  <c r="BC16" i="63"/>
  <c r="M56" i="59" s="1"/>
  <c r="K56" i="59"/>
  <c r="AE16" i="63"/>
  <c r="M32" i="59" s="1"/>
  <c r="K32" i="59"/>
  <c r="Z16" i="63"/>
  <c r="M27" i="59" s="1"/>
  <c r="K27" i="59"/>
  <c r="AP16" i="63"/>
  <c r="M43" i="59" s="1"/>
  <c r="K43" i="59"/>
  <c r="R16" i="63"/>
  <c r="M19" i="59" s="1"/>
  <c r="K19" i="59"/>
  <c r="K16" i="63"/>
  <c r="M12" i="59" s="1"/>
  <c r="K12" i="59"/>
  <c r="AR16" i="63"/>
  <c r="M45" i="59" s="1"/>
  <c r="K45" i="59"/>
  <c r="X16" i="63"/>
  <c r="M25" i="59" s="1"/>
  <c r="K25" i="59"/>
  <c r="AC16" i="63"/>
  <c r="M30" i="59" s="1"/>
  <c r="K30" i="59"/>
  <c r="AU16" i="63"/>
  <c r="M48" i="59" s="1"/>
  <c r="K48" i="59"/>
  <c r="S16" i="63"/>
  <c r="M20" i="59" s="1"/>
  <c r="K20" i="59"/>
  <c r="T16" i="63"/>
  <c r="M21" i="59" s="1"/>
  <c r="K21" i="59"/>
  <c r="AH16" i="63"/>
  <c r="M35" i="59" s="1"/>
  <c r="K35" i="59"/>
  <c r="J16" i="63"/>
  <c r="M11" i="59" s="1"/>
  <c r="K11" i="59"/>
  <c r="AG16" i="63"/>
  <c r="M34" i="59" s="1"/>
  <c r="K34" i="59"/>
  <c r="AO16" i="63"/>
  <c r="M42" i="59" s="1"/>
  <c r="K42" i="59"/>
  <c r="AS16" i="63"/>
  <c r="M46" i="59" s="1"/>
  <c r="K46" i="59"/>
  <c r="AI16" i="63"/>
  <c r="M36" i="59" s="1"/>
  <c r="K36" i="59"/>
  <c r="I16" i="63"/>
  <c r="M10" i="59" s="1"/>
  <c r="K10" i="59"/>
  <c r="AW16" i="63"/>
  <c r="M50" i="59" s="1"/>
  <c r="K50" i="59"/>
  <c r="AV16" i="63"/>
  <c r="M49" i="59" s="1"/>
  <c r="K49" i="59"/>
  <c r="AD16" i="63"/>
  <c r="M31" i="59" s="1"/>
  <c r="K31" i="59"/>
  <c r="AT16" i="63"/>
  <c r="M47" i="59" s="1"/>
  <c r="K47" i="59"/>
  <c r="N16" i="63"/>
  <c r="M15" i="59" s="1"/>
  <c r="K15" i="59"/>
  <c r="Q16" i="63"/>
  <c r="M18" i="59" s="1"/>
  <c r="K18" i="59"/>
  <c r="Y16" i="63"/>
  <c r="M26" i="59" s="1"/>
  <c r="K26" i="59"/>
  <c r="BD16" i="63"/>
  <c r="M57" i="59" s="1"/>
  <c r="K57" i="59"/>
  <c r="AN16" i="63"/>
  <c r="M41" i="59" s="1"/>
  <c r="K41" i="59"/>
  <c r="P16" i="63"/>
  <c r="M17" i="59" s="1"/>
  <c r="K17" i="59"/>
  <c r="BA16" i="63"/>
  <c r="M54" i="59" s="1"/>
  <c r="K54" i="59"/>
  <c r="U16" i="63"/>
  <c r="M22" i="59" s="1"/>
  <c r="K22" i="59"/>
  <c r="AM16" i="63"/>
  <c r="M40" i="59" s="1"/>
  <c r="K40" i="59"/>
  <c r="O16" i="63"/>
  <c r="M16" i="59" s="1"/>
  <c r="K16" i="59"/>
  <c r="AY16" i="63"/>
  <c r="M52" i="59" s="1"/>
  <c r="K52" i="59"/>
  <c r="W16" i="63"/>
  <c r="M24" i="59" s="1"/>
  <c r="K24" i="59"/>
  <c r="BF16" i="63"/>
  <c r="BE27" i="63"/>
  <c r="M59" i="59" l="1"/>
  <c r="BE32" i="63"/>
  <c r="BE31" i="63"/>
  <c r="BE30" i="63"/>
  <c r="BE24" i="63"/>
  <c r="BE22" i="63"/>
  <c r="BE23" i="63"/>
  <c r="D57" i="59" l="1"/>
  <c r="E57" i="59"/>
  <c r="F57" i="59"/>
  <c r="G57" i="59"/>
  <c r="K27" i="63"/>
  <c r="O27" i="63"/>
  <c r="S27" i="63"/>
  <c r="W27" i="63"/>
  <c r="AA27" i="63"/>
  <c r="AE27" i="63"/>
  <c r="AI27" i="63"/>
  <c r="AM27" i="63"/>
  <c r="AQ27" i="63"/>
  <c r="AU27" i="63"/>
  <c r="AY27" i="63"/>
  <c r="BC27" i="63"/>
  <c r="AZ27" i="63" l="1"/>
  <c r="AV27" i="63"/>
  <c r="AR27" i="63"/>
  <c r="AN27" i="63"/>
  <c r="AJ27" i="63"/>
  <c r="AF27" i="63"/>
  <c r="AB27" i="63"/>
  <c r="X27" i="63"/>
  <c r="T27" i="63"/>
  <c r="P27" i="63"/>
  <c r="L27" i="63"/>
  <c r="H27" i="63"/>
  <c r="BB27" i="63"/>
  <c r="AX27" i="63"/>
  <c r="AT27" i="63"/>
  <c r="AP27" i="63"/>
  <c r="AL27" i="63"/>
  <c r="AH27" i="63"/>
  <c r="AD27" i="63"/>
  <c r="Z27" i="63"/>
  <c r="V27" i="63"/>
  <c r="R27" i="63"/>
  <c r="N27" i="63"/>
  <c r="J27" i="63"/>
  <c r="BD27" i="63"/>
  <c r="G27" i="63"/>
  <c r="BA27" i="63"/>
  <c r="AW27" i="63"/>
  <c r="AS27" i="63"/>
  <c r="AO27" i="63"/>
  <c r="AK27" i="63"/>
  <c r="AG27" i="63"/>
  <c r="AC27" i="63"/>
  <c r="Y27" i="63"/>
  <c r="U27" i="63"/>
  <c r="Q27" i="63"/>
  <c r="M27" i="63"/>
  <c r="I27" i="63"/>
  <c r="G58" i="59" l="1"/>
  <c r="F58" i="59"/>
  <c r="E58" i="59"/>
  <c r="D58" i="59"/>
  <c r="L7" i="59"/>
  <c r="L6" i="59"/>
  <c r="G56" i="59"/>
  <c r="G55" i="59"/>
  <c r="G54" i="59"/>
  <c r="G53" i="59"/>
  <c r="G52" i="59"/>
  <c r="G51" i="59"/>
  <c r="G50" i="59"/>
  <c r="G49" i="59"/>
  <c r="G48" i="59"/>
  <c r="G47" i="59"/>
  <c r="G46" i="59"/>
  <c r="G45" i="59"/>
  <c r="G44" i="59"/>
  <c r="G43" i="59"/>
  <c r="G42" i="59"/>
  <c r="G41" i="59"/>
  <c r="G40" i="59"/>
  <c r="G39" i="59"/>
  <c r="G38" i="59"/>
  <c r="G37" i="59"/>
  <c r="G36" i="59"/>
  <c r="G35" i="59"/>
  <c r="G34" i="59"/>
  <c r="G33" i="59"/>
  <c r="G32" i="59"/>
  <c r="G31" i="59"/>
  <c r="G30" i="59"/>
  <c r="G29" i="59"/>
  <c r="G28" i="59"/>
  <c r="G27" i="59"/>
  <c r="G26" i="59"/>
  <c r="G25" i="59"/>
  <c r="G24" i="59"/>
  <c r="G23" i="59"/>
  <c r="G22" i="59"/>
  <c r="G21" i="59"/>
  <c r="G20" i="59"/>
  <c r="G19" i="59"/>
  <c r="G18" i="59"/>
  <c r="G17" i="59"/>
  <c r="G16" i="59"/>
  <c r="G15" i="59"/>
  <c r="G14" i="59"/>
  <c r="G13" i="59"/>
  <c r="G12" i="59"/>
  <c r="G11" i="59"/>
  <c r="G10" i="59"/>
  <c r="G9" i="59"/>
  <c r="G8" i="59"/>
  <c r="G7" i="59"/>
  <c r="G6" i="59"/>
  <c r="F56" i="59"/>
  <c r="F55" i="59"/>
  <c r="F54" i="59"/>
  <c r="F53" i="59"/>
  <c r="F52" i="59"/>
  <c r="F51" i="59"/>
  <c r="F50" i="59"/>
  <c r="F49" i="59"/>
  <c r="F48" i="59"/>
  <c r="F47" i="59"/>
  <c r="F46" i="59"/>
  <c r="F45" i="59"/>
  <c r="F44" i="59"/>
  <c r="F43" i="59"/>
  <c r="F42" i="59"/>
  <c r="F41" i="59"/>
  <c r="F40" i="59"/>
  <c r="F39" i="59"/>
  <c r="F38" i="59"/>
  <c r="F37" i="59"/>
  <c r="F36" i="59"/>
  <c r="F35" i="59"/>
  <c r="F34" i="59"/>
  <c r="F33" i="59"/>
  <c r="F32" i="59"/>
  <c r="F31" i="59"/>
  <c r="F30" i="59"/>
  <c r="F29" i="59"/>
  <c r="F28" i="59"/>
  <c r="F27" i="59"/>
  <c r="F26" i="59"/>
  <c r="F25" i="59"/>
  <c r="F24" i="59"/>
  <c r="F23" i="59"/>
  <c r="F22" i="59"/>
  <c r="F21" i="59"/>
  <c r="F20" i="59"/>
  <c r="F19" i="59"/>
  <c r="F18" i="59"/>
  <c r="F17" i="59"/>
  <c r="F16" i="59"/>
  <c r="F15" i="59"/>
  <c r="F14" i="59"/>
  <c r="F13" i="59"/>
  <c r="F12" i="59"/>
  <c r="F11" i="59"/>
  <c r="F10" i="59"/>
  <c r="F9" i="59"/>
  <c r="F8" i="59"/>
  <c r="F7" i="59"/>
  <c r="F6" i="59"/>
  <c r="E56" i="59"/>
  <c r="E55" i="59"/>
  <c r="E54" i="59"/>
  <c r="E53" i="59"/>
  <c r="E52" i="59"/>
  <c r="E51" i="59"/>
  <c r="E50" i="59"/>
  <c r="E49" i="59"/>
  <c r="E48" i="59"/>
  <c r="E47" i="59"/>
  <c r="E46" i="59"/>
  <c r="E45" i="59"/>
  <c r="E44" i="59"/>
  <c r="E43" i="59"/>
  <c r="E42" i="59"/>
  <c r="E41" i="59"/>
  <c r="E40" i="59"/>
  <c r="E39" i="59"/>
  <c r="E38" i="59"/>
  <c r="E37" i="59"/>
  <c r="E36" i="59"/>
  <c r="E35" i="59"/>
  <c r="E34" i="59"/>
  <c r="E33" i="59"/>
  <c r="E32" i="59"/>
  <c r="E31" i="59"/>
  <c r="E30" i="59"/>
  <c r="E29" i="59"/>
  <c r="E28" i="59"/>
  <c r="E27" i="59"/>
  <c r="E26" i="59"/>
  <c r="E25" i="59"/>
  <c r="E24" i="59"/>
  <c r="E23" i="59"/>
  <c r="E22" i="59"/>
  <c r="E21" i="59"/>
  <c r="E20" i="59"/>
  <c r="E19" i="59"/>
  <c r="E18" i="59"/>
  <c r="E17" i="59"/>
  <c r="E16" i="59"/>
  <c r="E15" i="59"/>
  <c r="E14" i="59"/>
  <c r="E13" i="59"/>
  <c r="E12" i="59"/>
  <c r="E11" i="59"/>
  <c r="E10" i="59"/>
  <c r="E9" i="59"/>
  <c r="E8" i="59"/>
  <c r="E7" i="59"/>
  <c r="E6" i="59"/>
  <c r="D56" i="59"/>
  <c r="D55" i="59"/>
  <c r="D54" i="59"/>
  <c r="D53" i="59"/>
  <c r="D52"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9" i="59"/>
  <c r="D18" i="59"/>
  <c r="D17" i="59"/>
  <c r="D16" i="59"/>
  <c r="D15" i="59"/>
  <c r="D14" i="59"/>
  <c r="D13" i="59"/>
  <c r="D12" i="59"/>
  <c r="D11" i="59"/>
  <c r="D10" i="59"/>
  <c r="D9" i="59"/>
  <c r="D8" i="59"/>
  <c r="D7" i="59"/>
  <c r="D6" i="59"/>
  <c r="K7" i="59"/>
  <c r="K6" i="59"/>
  <c r="M6" i="59" l="1"/>
  <c r="M7" i="59"/>
</calcChain>
</file>

<file path=xl/sharedStrings.xml><?xml version="1.0" encoding="utf-8"?>
<sst xmlns="http://schemas.openxmlformats.org/spreadsheetml/2006/main" count="632" uniqueCount="175">
  <si>
    <t>OECD</t>
  </si>
  <si>
    <t>合計</t>
    <rPh sb="0" eb="2">
      <t>ゴウケイ</t>
    </rPh>
    <phoneticPr fontId="2"/>
  </si>
  <si>
    <t>中国</t>
    <rPh sb="0" eb="2">
      <t>チュウゴク</t>
    </rPh>
    <phoneticPr fontId="2"/>
  </si>
  <si>
    <t>その他</t>
    <rPh sb="2" eb="3">
      <t>ホカ</t>
    </rPh>
    <phoneticPr fontId="2"/>
  </si>
  <si>
    <t>Non-OECD</t>
    <phoneticPr fontId="4"/>
  </si>
  <si>
    <t>Total World</t>
  </si>
  <si>
    <t>China</t>
  </si>
  <si>
    <t>India</t>
  </si>
  <si>
    <t>●Oil Consumption – Barrels</t>
    <phoneticPr fontId="4"/>
  </si>
  <si>
    <t>インド</t>
    <phoneticPr fontId="2"/>
  </si>
  <si>
    <t>ブラジル</t>
    <phoneticPr fontId="2"/>
  </si>
  <si>
    <t>Non-OECD</t>
    <phoneticPr fontId="2"/>
  </si>
  <si>
    <t>Other</t>
    <phoneticPr fontId="2"/>
  </si>
  <si>
    <t>Brazil</t>
  </si>
  <si>
    <t>OECD【％】</t>
    <phoneticPr fontId="4"/>
  </si>
  <si>
    <t>Non-OECD【％】</t>
    <phoneticPr fontId="4"/>
  </si>
  <si>
    <t>OECD</t>
    <phoneticPr fontId="4"/>
  </si>
  <si>
    <t>（単位：100万バレル/日）</t>
    <phoneticPr fontId="12"/>
  </si>
  <si>
    <t>Oil: Consumption*</t>
  </si>
  <si>
    <t>Growth rate per annum</t>
  </si>
  <si>
    <t>Share</t>
  </si>
  <si>
    <t>Thousand barrels daily</t>
  </si>
  <si>
    <t>US</t>
  </si>
  <si>
    <t>Canada</t>
  </si>
  <si>
    <t>Mexico</t>
  </si>
  <si>
    <t>Total North America</t>
  </si>
  <si>
    <t>Argentina</t>
  </si>
  <si>
    <t>Chile</t>
  </si>
  <si>
    <t>Colombia</t>
  </si>
  <si>
    <t>Ecuador</t>
  </si>
  <si>
    <t>Peru</t>
  </si>
  <si>
    <t>Trinidad &amp; Tobago</t>
  </si>
  <si>
    <t>Venezuela</t>
  </si>
  <si>
    <t>Total S. &amp; Cent. America</t>
  </si>
  <si>
    <t>Austria</t>
  </si>
  <si>
    <t>Azerbaijan</t>
  </si>
  <si>
    <t>n/a</t>
  </si>
  <si>
    <t>Belarus</t>
  </si>
  <si>
    <t>Belgium</t>
  </si>
  <si>
    <t>Bulgaria</t>
  </si>
  <si>
    <t>Czech Republic</t>
  </si>
  <si>
    <t>Denmark</t>
  </si>
  <si>
    <t>Finland</t>
  </si>
  <si>
    <t>France</t>
  </si>
  <si>
    <t>Germany</t>
  </si>
  <si>
    <t>Greece</t>
  </si>
  <si>
    <t>Hungary</t>
  </si>
  <si>
    <t>Ireland</t>
  </si>
  <si>
    <t>Italy</t>
  </si>
  <si>
    <t>Kazakhstan</t>
  </si>
  <si>
    <t>Lithuania</t>
  </si>
  <si>
    <t>Netherlands</t>
  </si>
  <si>
    <t>Norway</t>
  </si>
  <si>
    <t>Poland</t>
  </si>
  <si>
    <t>Portugal</t>
  </si>
  <si>
    <t>Romania</t>
  </si>
  <si>
    <t>Russian Federation</t>
  </si>
  <si>
    <t>Slovakia</t>
  </si>
  <si>
    <t>Spain</t>
  </si>
  <si>
    <t>Sweden</t>
  </si>
  <si>
    <t>Switzerland</t>
  </si>
  <si>
    <t>Turkey</t>
  </si>
  <si>
    <t>Turkmenistan</t>
  </si>
  <si>
    <t>Ukraine</t>
  </si>
  <si>
    <t>United Kingdom</t>
  </si>
  <si>
    <t>USSR</t>
  </si>
  <si>
    <t>Uzbekistan</t>
  </si>
  <si>
    <t>Iran</t>
  </si>
  <si>
    <t>Israel</t>
  </si>
  <si>
    <t>Kuwait</t>
  </si>
  <si>
    <t>Qatar</t>
  </si>
  <si>
    <t>Saudi Arabia</t>
  </si>
  <si>
    <t>United Arab Emirates</t>
  </si>
  <si>
    <t>Other Middle East</t>
  </si>
  <si>
    <t>Total Middle East</t>
  </si>
  <si>
    <t>Algeria</t>
  </si>
  <si>
    <t>Egypt</t>
  </si>
  <si>
    <t>South Africa</t>
  </si>
  <si>
    <t>Total Africa</t>
  </si>
  <si>
    <t>Australia</t>
  </si>
  <si>
    <t>Bangladesh</t>
  </si>
  <si>
    <t>China Hong Kong SAR</t>
  </si>
  <si>
    <t>Indonesia</t>
  </si>
  <si>
    <t>Japan</t>
  </si>
  <si>
    <t>Malaysia</t>
  </si>
  <si>
    <t>New Zealand</t>
  </si>
  <si>
    <t>Pakistan</t>
  </si>
  <si>
    <t>Philippines</t>
  </si>
  <si>
    <t>Singapore</t>
  </si>
  <si>
    <t>South Korea</t>
  </si>
  <si>
    <t>Taiwan</t>
  </si>
  <si>
    <t>Thailand</t>
  </si>
  <si>
    <t>Vietnam</t>
  </si>
  <si>
    <t>Other Asia Pacific</t>
  </si>
  <si>
    <t>Total Asia Pacific</t>
  </si>
  <si>
    <t>of which: OECD</t>
  </si>
  <si>
    <t xml:space="preserve">                 Non-OECD</t>
  </si>
  <si>
    <t xml:space="preserve">                 European Union #</t>
  </si>
  <si>
    <t xml:space="preserve"> * Inland demand plus international aviation and marine bunkers and refinery fuel and loss. Consumption of biogasoline (such as ethanol), biodiesel and derivatives of coal and natural gas are also included.</t>
  </si>
  <si>
    <r>
      <t xml:space="preserve"> </t>
    </r>
    <r>
      <rPr>
        <sz val="8"/>
        <rFont val="Wingdings"/>
        <charset val="2"/>
      </rPr>
      <t>w</t>
    </r>
    <r>
      <rPr>
        <sz val="8"/>
        <rFont val="Arial"/>
        <family val="2"/>
      </rPr>
      <t xml:space="preserve"> Less than 0.05%.</t>
    </r>
  </si>
  <si>
    <t>n/a not available.</t>
  </si>
  <si>
    <t>and substitute fuels, and unavoidable disparities in the definition, measurement or conversion of oil supply and demand data.</t>
  </si>
  <si>
    <t>Annual changes and shares of total are calculated using thousand barrels daily figures.</t>
  </si>
  <si>
    <t>CIS</t>
    <phoneticPr fontId="2"/>
  </si>
  <si>
    <t>CIS</t>
    <phoneticPr fontId="2"/>
  </si>
  <si>
    <t>Central America</t>
  </si>
  <si>
    <t>Other Caribbean</t>
  </si>
  <si>
    <t>Other South America</t>
  </si>
  <si>
    <t>Croatia</t>
  </si>
  <si>
    <t>Cyprus</t>
  </si>
  <si>
    <t>Estonia</t>
  </si>
  <si>
    <t>Iceland</t>
  </si>
  <si>
    <t>Latvia</t>
  </si>
  <si>
    <t>Luxembourg</t>
  </si>
  <si>
    <t>Slovenia</t>
  </si>
  <si>
    <t xml:space="preserve">Other Europe </t>
  </si>
  <si>
    <t xml:space="preserve">Total Europe </t>
  </si>
  <si>
    <t>Other CIS</t>
  </si>
  <si>
    <t>Total CIS</t>
  </si>
  <si>
    <t>Iraq</t>
  </si>
  <si>
    <t>Oman</t>
  </si>
  <si>
    <t>Morocco</t>
  </si>
  <si>
    <t>Eastern Africa</t>
  </si>
  <si>
    <t>Middle Africa</t>
  </si>
  <si>
    <t>Western Africa</t>
  </si>
  <si>
    <t>Other Northern Africa</t>
  </si>
  <si>
    <t>Other Southern Africa</t>
  </si>
  <si>
    <t>Sri Lanka</t>
  </si>
  <si>
    <t xml:space="preserve"> # Excludes Estonia, Latvia and Lithuania prior to 1985 and Croatia and Slovenia prior to 1990.</t>
  </si>
  <si>
    <t>世界</t>
    <rPh sb="0" eb="2">
      <t>セカイ</t>
    </rPh>
    <phoneticPr fontId="4"/>
  </si>
  <si>
    <t>OECD</t>
    <phoneticPr fontId="4"/>
  </si>
  <si>
    <t>非OECD</t>
    <rPh sb="0" eb="1">
      <t>ヒ</t>
    </rPh>
    <phoneticPr fontId="4"/>
  </si>
  <si>
    <t>1965-2017</t>
    <phoneticPr fontId="4"/>
  </si>
  <si>
    <t>1973-2017</t>
    <phoneticPr fontId="4"/>
  </si>
  <si>
    <t>Contents</t>
  </si>
  <si>
    <t>2007-17</t>
  </si>
  <si>
    <t>North Macedonia</t>
  </si>
  <si>
    <t>USSR includes Georgia, Ukraine and the Baltic States.</t>
  </si>
  <si>
    <t>Notes: Differences between these world consumption figures and world production statistics are accounted for by stock changes, consumption of non-petroleum additives</t>
  </si>
  <si>
    <t>1965-2018</t>
    <phoneticPr fontId="4"/>
  </si>
  <si>
    <t>1973-2018</t>
    <phoneticPr fontId="4"/>
  </si>
  <si>
    <t>前年比</t>
    <rPh sb="0" eb="2">
      <t>ゼンネン</t>
    </rPh>
    <rPh sb="2" eb="3">
      <t>ヒ</t>
    </rPh>
    <phoneticPr fontId="15"/>
  </si>
  <si>
    <t>ブレント</t>
    <phoneticPr fontId="15"/>
  </si>
  <si>
    <t>https://ecodb.net/commodity/group_oil.html</t>
  </si>
  <si>
    <t>年成長率</t>
    <rPh sb="0" eb="1">
      <t>ネン</t>
    </rPh>
    <rPh sb="1" eb="4">
      <t>セイチョウリツ</t>
    </rPh>
    <phoneticPr fontId="15"/>
  </si>
  <si>
    <t>OECDCarg</t>
    <phoneticPr fontId="15"/>
  </si>
  <si>
    <t>NonOECDcarg</t>
    <phoneticPr fontId="15"/>
  </si>
  <si>
    <t>Saudi Arabia</t>
    <phoneticPr fontId="4"/>
  </si>
  <si>
    <t>サウジアラビア</t>
    <phoneticPr fontId="2"/>
  </si>
  <si>
    <t>* Inland demand plus international aviation and marine bunkers and refinery fuel and loss. Consumption of biogasoline (such as ethanol) and biodiesel are excluded while derivatives of coal and natural gas are included.</t>
  </si>
  <si>
    <t>USSR includes CIS, Georgia, Ukraine and the Baltic States.</t>
  </si>
  <si>
    <t>and unavoidable disparities in the definition, measurement or conversion of oil supply and demand data.</t>
  </si>
  <si>
    <t>1973-2019</t>
  </si>
  <si>
    <t>1965-2019</t>
    <phoneticPr fontId="4"/>
  </si>
  <si>
    <t>1965-2020</t>
  </si>
  <si>
    <t>1973-2020</t>
  </si>
  <si>
    <t>-</t>
  </si>
  <si>
    <t>1965-2021</t>
  </si>
  <si>
    <t>1973-2021</t>
  </si>
  <si>
    <t>前年比</t>
    <rPh sb="0" eb="3">
      <t>ゼンネンヒ</t>
    </rPh>
    <phoneticPr fontId="4"/>
  </si>
  <si>
    <t>19年ー20年対比</t>
    <rPh sb="2" eb="3">
      <t>ネン</t>
    </rPh>
    <rPh sb="6" eb="7">
      <t>ネン</t>
    </rPh>
    <rPh sb="7" eb="9">
      <t>タイヒ</t>
    </rPh>
    <phoneticPr fontId="4"/>
  </si>
  <si>
    <t>2012-22</t>
  </si>
  <si>
    <t xml:space="preserve">                 European Union#</t>
  </si>
  <si>
    <t>1965-2022</t>
  </si>
  <si>
    <t>1973-2022</t>
  </si>
  <si>
    <t>OECDシェア（右軸）</t>
    <rPh sb="8" eb="10">
      <t>ミギジク</t>
    </rPh>
    <phoneticPr fontId="2"/>
  </si>
  <si>
    <r>
      <rPr>
        <sz val="8"/>
        <rFont val="Wingdings"/>
        <charset val="2"/>
      </rPr>
      <t>w</t>
    </r>
    <r>
      <rPr>
        <sz val="8"/>
        <rFont val="Arial"/>
        <family val="2"/>
      </rPr>
      <t xml:space="preserve"> Less than 0.05%.</t>
    </r>
  </si>
  <si>
    <t># Excludes Estonia, Latvia and Lithuania prior to 1985 and Croatia and Slovenia prior to 1990.</t>
  </si>
  <si>
    <r>
      <t xml:space="preserve">Notes: </t>
    </r>
    <r>
      <rPr>
        <sz val="8"/>
        <rFont val="Arial"/>
        <family val="2"/>
      </rPr>
      <t>Differences between these world consumption figures and world production statistics are accounted for by stock changes, consumption of non-petroleum additives</t>
    </r>
    <r>
      <rPr>
        <b/>
        <sz val="8"/>
        <rFont val="Arial"/>
        <family val="2"/>
      </rPr>
      <t xml:space="preserve"> </t>
    </r>
    <r>
      <rPr>
        <sz val="8"/>
        <rFont val="Arial"/>
        <family val="2"/>
      </rPr>
      <t>and substitute fuels</t>
    </r>
  </si>
  <si>
    <t>1973-2023</t>
    <phoneticPr fontId="4"/>
  </si>
  <si>
    <t>1965-2023</t>
    <phoneticPr fontId="4"/>
  </si>
  <si>
    <t>資料：Energy Institute「Statistical Review of World Energy 2024」を基に作成</t>
    <rPh sb="0" eb="2">
      <t>シリョウ</t>
    </rPh>
    <rPh sb="61" eb="62">
      <t>モト</t>
    </rPh>
    <phoneticPr fontId="2"/>
  </si>
  <si>
    <t xml:space="preserve"> </t>
    <phoneticPr fontId="2"/>
  </si>
  <si>
    <t>【第22-1-7】世界の石油消費の推移（地域別）</t>
    <phoneticPr fontId="2"/>
  </si>
  <si>
    <t>このシートは非公表</t>
    <rPh sb="6" eb="9">
      <t>ヒコウヒョウ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</si>
</sst>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Red]\-#,##0.0"/>
    <numFmt numFmtId="178" formatCode="#,##0;&quot;▲ &quot;#,##0"/>
    <numFmt numFmtId="179" formatCode="#,##0.0;&quot;▲ &quot;#,##0.0"/>
    <numFmt numFmtId="180" formatCode="[&gt;0.05]0;[=0]\-;\^"/>
    <numFmt numFmtId="181" formatCode="[&lt;-0.0005]\-0.0%;[&gt;0.0005]0.0%;#\♦"/>
    <numFmt numFmtId="182" formatCode="0.0"/>
    <numFmt numFmtId="183" formatCode="#,##0.0"/>
    <numFmt numFmtId="184" formatCode="_(* #,##0.00_);_(* \(#,##0.00\);_(* &quot;-&quot;??_);_(@_)"/>
    <numFmt numFmtId="185" formatCode="_-* #,##0.00_-;\-* #,##0.00_-;_-* &quot;-&quot;??_-;_-@_-"/>
    <numFmt numFmtId="186" formatCode="#,##0.00;&quot;▲ &quot;#,##0.00"/>
    <numFmt numFmtId="187" formatCode="#0.0%;[Red]&quot;▲ &quot;#0.0%"/>
  </numFmts>
  <fonts count="43">
    <font>
      <sz val="9"/>
      <name val="Meiryo UI"/>
      <family val="3"/>
      <charset val="128"/>
    </font>
    <font>
      <sz val="11"/>
      <name val="明朝"/>
      <family val="1"/>
      <charset val="128"/>
    </font>
    <font>
      <sz val="6"/>
      <name val="明朝"/>
      <family val="3"/>
      <charset val="128"/>
    </font>
    <font>
      <sz val="10"/>
      <name val="ＭＳ Ｐゴシック"/>
      <family val="3"/>
      <charset val="128"/>
    </font>
    <font>
      <sz val="6"/>
      <name val="明朝"/>
      <family val="3"/>
      <charset val="128"/>
    </font>
    <font>
      <sz val="9"/>
      <name val="Meiryo UI"/>
      <family val="3"/>
      <charset val="128"/>
    </font>
    <font>
      <b/>
      <sz val="9"/>
      <name val="Meiryo UI"/>
      <family val="3"/>
      <charset val="128"/>
    </font>
    <font>
      <b/>
      <sz val="9"/>
      <color theme="0"/>
      <name val="Meiryo UI"/>
      <family val="3"/>
      <charset val="128"/>
    </font>
    <font>
      <b/>
      <sz val="9"/>
      <color theme="0"/>
      <name val="ＭＳ Ｐゴシック"/>
      <family val="3"/>
      <charset val="128"/>
    </font>
    <font>
      <sz val="9"/>
      <color rgb="FF0000FF"/>
      <name val="Meiryo UI"/>
      <family val="3"/>
      <charset val="128"/>
    </font>
    <font>
      <sz val="9"/>
      <color rgb="FFFF0000"/>
      <name val="Meiryo UI"/>
      <family val="3"/>
      <charset val="128"/>
    </font>
    <font>
      <sz val="9"/>
      <color indexed="12"/>
      <name val="Meiryo UI"/>
      <family val="3"/>
      <charset val="128"/>
    </font>
    <font>
      <sz val="6"/>
      <name val="ＭＳ Ｐゴシック"/>
      <family val="3"/>
      <charset val="128"/>
    </font>
    <font>
      <b/>
      <sz val="11"/>
      <color theme="5"/>
      <name val="ＭＳ Ｐゴシック"/>
      <family val="3"/>
      <charset val="128"/>
    </font>
    <font>
      <b/>
      <sz val="10"/>
      <color indexed="17"/>
      <name val="Arial"/>
      <family val="2"/>
    </font>
    <font>
      <sz val="6"/>
      <name val="Meiryo UI"/>
      <family val="3"/>
      <charset val="128"/>
    </font>
    <font>
      <sz val="8"/>
      <color theme="1"/>
      <name val="Arial"/>
      <family val="2"/>
    </font>
    <font>
      <b/>
      <sz val="8"/>
      <color theme="1"/>
      <name val="Arial"/>
      <family val="2"/>
    </font>
    <font>
      <sz val="8"/>
      <name val="Arial"/>
      <family val="2"/>
    </font>
    <font>
      <b/>
      <sz val="8"/>
      <name val="Arial"/>
      <family val="2"/>
    </font>
    <font>
      <b/>
      <sz val="8"/>
      <color theme="0"/>
      <name val="Arial"/>
      <family val="2"/>
    </font>
    <font>
      <sz val="8"/>
      <name val="Wingdings"/>
      <charset val="2"/>
    </font>
    <font>
      <b/>
      <sz val="8"/>
      <color indexed="10"/>
      <name val="Arial"/>
      <family val="2"/>
    </font>
    <font>
      <sz val="7"/>
      <name val="Arial"/>
      <family val="2"/>
    </font>
    <font>
      <sz val="14"/>
      <color indexed="50"/>
      <name val="Arial"/>
      <family val="2"/>
    </font>
    <font>
      <sz val="6"/>
      <name val="Arial"/>
      <family val="2"/>
    </font>
    <font>
      <b/>
      <sz val="8.5"/>
      <color indexed="50"/>
      <name val="Arial"/>
      <family val="2"/>
    </font>
    <font>
      <sz val="8"/>
      <color indexed="8"/>
      <name val="Arial"/>
      <family val="2"/>
    </font>
    <font>
      <b/>
      <sz val="7"/>
      <color indexed="9"/>
      <name val="Arial"/>
      <family val="2"/>
    </font>
    <font>
      <b/>
      <sz val="7"/>
      <name val="Arial"/>
      <family val="2"/>
    </font>
    <font>
      <sz val="7"/>
      <color indexed="8"/>
      <name val="Arial"/>
      <family val="2"/>
    </font>
    <font>
      <sz val="6.5"/>
      <name val="Arial"/>
      <family val="2"/>
    </font>
    <font>
      <sz val="11"/>
      <color theme="1"/>
      <name val="ＭＳ Ｐゴシック"/>
      <family val="2"/>
      <scheme val="minor"/>
    </font>
    <font>
      <sz val="11"/>
      <color indexed="8"/>
      <name val="Calibri"/>
      <family val="2"/>
    </font>
    <font>
      <b/>
      <sz val="10"/>
      <name val="Arial"/>
      <family val="2"/>
    </font>
    <font>
      <sz val="10"/>
      <name val="Arial"/>
      <family val="2"/>
    </font>
    <font>
      <sz val="9"/>
      <name val="Geneva"/>
    </font>
    <font>
      <b/>
      <sz val="8"/>
      <color rgb="FFFF0000"/>
      <name val="Arial"/>
      <family val="2"/>
    </font>
    <font>
      <u/>
      <sz val="8"/>
      <color indexed="12"/>
      <name val="Arial"/>
      <family val="2"/>
    </font>
    <font>
      <u/>
      <sz val="9"/>
      <color theme="10"/>
      <name val="Meiryo UI"/>
      <family val="3"/>
      <charset val="128"/>
    </font>
    <font>
      <sz val="8"/>
      <color theme="1"/>
      <name val="ＭＳ Ｐゴシック"/>
      <family val="2"/>
      <charset val="128"/>
    </font>
    <font>
      <sz val="8"/>
      <name val="Arial"/>
      <family val="2"/>
      <charset val="2"/>
    </font>
    <font>
      <sz val="12"/>
      <name val="Meiryo UI"/>
      <family val="3"/>
      <charset val="128"/>
    </font>
  </fonts>
  <fills count="13">
    <fill>
      <patternFill patternType="none"/>
    </fill>
    <fill>
      <patternFill patternType="gray125"/>
    </fill>
    <fill>
      <patternFill patternType="solid">
        <fgColor rgb="FF0070C0"/>
        <bgColor indexed="64"/>
      </patternFill>
    </fill>
    <fill>
      <patternFill patternType="solid">
        <fgColor theme="3" tint="0.39997558519241921"/>
        <bgColor indexed="64"/>
      </patternFill>
    </fill>
    <fill>
      <patternFill patternType="solid">
        <fgColor rgb="FFFFFFCC"/>
        <bgColor indexed="64"/>
      </patternFill>
    </fill>
    <fill>
      <patternFill patternType="solid">
        <fgColor theme="0"/>
        <bgColor indexed="64"/>
      </patternFill>
    </fill>
    <fill>
      <patternFill patternType="solid">
        <fgColor indexed="17"/>
        <bgColor indexed="64"/>
      </patternFill>
    </fill>
    <fill>
      <patternFill patternType="solid">
        <fgColor rgb="FF00800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bottom style="thin">
        <color indexed="50"/>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s>
  <cellStyleXfs count="32">
    <xf numFmtId="0" fontId="0" fillId="0" borderId="0"/>
    <xf numFmtId="9" fontId="1" fillId="0" borderId="0" applyFont="0" applyFill="0" applyBorder="0" applyAlignment="0" applyProtection="0"/>
    <xf numFmtId="38" fontId="1" fillId="0" borderId="0" applyFont="0" applyFill="0" applyBorder="0" applyAlignment="0" applyProtection="0"/>
    <xf numFmtId="0" fontId="18" fillId="0" borderId="0" applyFill="0" applyBorder="0"/>
    <xf numFmtId="0" fontId="24" fillId="0" borderId="0"/>
    <xf numFmtId="0" fontId="25" fillId="0" borderId="0">
      <alignment horizontal="right"/>
    </xf>
    <xf numFmtId="0" fontId="26" fillId="0" borderId="0"/>
    <xf numFmtId="0" fontId="27" fillId="0" borderId="0"/>
    <xf numFmtId="0" fontId="28" fillId="0" borderId="0"/>
    <xf numFmtId="0" fontId="29" fillId="0" borderId="16" applyNumberFormat="0" applyAlignment="0"/>
    <xf numFmtId="0" fontId="23" fillId="0" borderId="0" applyAlignment="0">
      <alignment horizontal="left"/>
    </xf>
    <xf numFmtId="0" fontId="23" fillId="0" borderId="0">
      <alignment horizontal="right"/>
    </xf>
    <xf numFmtId="176" fontId="23" fillId="0" borderId="0">
      <alignment horizontal="right"/>
    </xf>
    <xf numFmtId="182" fontId="30" fillId="0" borderId="0">
      <alignment horizontal="right"/>
    </xf>
    <xf numFmtId="0" fontId="31" fillId="0" borderId="0"/>
    <xf numFmtId="184" fontId="32" fillId="0" borderId="0" applyFont="0" applyFill="0" applyBorder="0" applyAlignment="0" applyProtection="0"/>
    <xf numFmtId="185" fontId="33" fillId="0" borderId="0" applyFont="0" applyFill="0" applyBorder="0" applyAlignment="0" applyProtection="0"/>
    <xf numFmtId="0" fontId="34" fillId="0" borderId="0"/>
    <xf numFmtId="0" fontId="35" fillId="0" borderId="0"/>
    <xf numFmtId="0" fontId="35" fillId="0" borderId="0"/>
    <xf numFmtId="0" fontId="18" fillId="0" borderId="0" applyFill="0" applyBorder="0"/>
    <xf numFmtId="0" fontId="18" fillId="0" borderId="0" applyFill="0" applyBorder="0"/>
    <xf numFmtId="0" fontId="18" fillId="0" borderId="0" applyFill="0" applyBorder="0"/>
    <xf numFmtId="0" fontId="18" fillId="0" borderId="0" applyFill="0" applyBorder="0"/>
    <xf numFmtId="0" fontId="18" fillId="0" borderId="0" applyFill="0" applyBorder="0"/>
    <xf numFmtId="0" fontId="18" fillId="0" borderId="0" applyFill="0" applyBorder="0"/>
    <xf numFmtId="0" fontId="18" fillId="0" borderId="0" applyFill="0" applyBorder="0"/>
    <xf numFmtId="176" fontId="36" fillId="0" borderId="0" applyFont="0" applyFill="0" applyBorder="0" applyAlignment="0" applyProtection="0"/>
    <xf numFmtId="176" fontId="36" fillId="0" borderId="0" applyFont="0" applyFill="0" applyBorder="0" applyAlignment="0" applyProtection="0"/>
    <xf numFmtId="176" fontId="36"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cellStyleXfs>
  <cellXfs count="165">
    <xf numFmtId="0" fontId="0" fillId="0" borderId="0" xfId="0"/>
    <xf numFmtId="0" fontId="3" fillId="0" borderId="0" xfId="0" applyFont="1"/>
    <xf numFmtId="0" fontId="7" fillId="2" borderId="1" xfId="0" applyFont="1" applyFill="1" applyBorder="1" applyAlignment="1">
      <alignment shrinkToFit="1"/>
    </xf>
    <xf numFmtId="0" fontId="7" fillId="2" borderId="2" xfId="0" applyFont="1" applyFill="1" applyBorder="1" applyAlignment="1">
      <alignment horizontal="center" shrinkToFit="1"/>
    </xf>
    <xf numFmtId="0" fontId="7" fillId="2" borderId="3" xfId="0" applyFont="1" applyFill="1" applyBorder="1" applyAlignment="1">
      <alignment horizontal="center" shrinkToFit="1"/>
    </xf>
    <xf numFmtId="0" fontId="7" fillId="2" borderId="4" xfId="0" applyFont="1" applyFill="1" applyBorder="1" applyAlignment="1">
      <alignment horizontal="center" shrinkToFit="1"/>
    </xf>
    <xf numFmtId="0" fontId="7" fillId="2" borderId="1" xfId="0" applyFont="1" applyFill="1" applyBorder="1" applyAlignment="1">
      <alignment horizontal="center" shrinkToFit="1"/>
    </xf>
    <xf numFmtId="0" fontId="7" fillId="3" borderId="1" xfId="0" applyFont="1" applyFill="1" applyBorder="1" applyAlignment="1">
      <alignment shrinkToFit="1"/>
    </xf>
    <xf numFmtId="0" fontId="7" fillId="3" borderId="13" xfId="0" applyFont="1" applyFill="1" applyBorder="1" applyAlignment="1">
      <alignment shrinkToFit="1"/>
    </xf>
    <xf numFmtId="178" fontId="0" fillId="0" borderId="10" xfId="0" applyNumberFormat="1" applyBorder="1" applyAlignment="1">
      <alignment shrinkToFit="1"/>
    </xf>
    <xf numFmtId="178" fontId="9" fillId="4" borderId="6" xfId="0" applyNumberFormat="1" applyFont="1" applyFill="1" applyBorder="1" applyAlignment="1">
      <alignment shrinkToFit="1"/>
    </xf>
    <xf numFmtId="178" fontId="9" fillId="4" borderId="10" xfId="0" applyNumberFormat="1" applyFont="1" applyFill="1" applyBorder="1" applyAlignment="1">
      <alignment shrinkToFit="1"/>
    </xf>
    <xf numFmtId="0" fontId="7" fillId="3" borderId="5" xfId="0" applyFont="1" applyFill="1" applyBorder="1" applyAlignment="1">
      <alignment shrinkToFit="1"/>
    </xf>
    <xf numFmtId="0" fontId="7" fillId="3" borderId="9" xfId="0" applyFont="1" applyFill="1" applyBorder="1" applyAlignment="1">
      <alignment shrinkToFit="1"/>
    </xf>
    <xf numFmtId="0" fontId="6" fillId="0" borderId="0" xfId="0" applyFont="1"/>
    <xf numFmtId="176" fontId="0" fillId="0" borderId="10" xfId="0" applyNumberFormat="1" applyBorder="1" applyAlignment="1">
      <alignment shrinkToFit="1"/>
    </xf>
    <xf numFmtId="0" fontId="0" fillId="0" borderId="0" xfId="0" applyAlignment="1">
      <alignment horizontal="center"/>
    </xf>
    <xf numFmtId="177" fontId="11" fillId="0" borderId="0" xfId="2" applyNumberFormat="1" applyFont="1" applyFill="1" applyAlignment="1">
      <alignment horizontal="center"/>
    </xf>
    <xf numFmtId="9" fontId="11" fillId="0" borderId="0" xfId="1" applyFont="1" applyFill="1"/>
    <xf numFmtId="179" fontId="0" fillId="0" borderId="6" xfId="2" applyNumberFormat="1" applyFont="1" applyFill="1" applyBorder="1" applyAlignment="1">
      <alignment shrinkToFit="1"/>
    </xf>
    <xf numFmtId="179" fontId="0" fillId="0" borderId="7" xfId="2" applyNumberFormat="1" applyFont="1" applyFill="1" applyBorder="1" applyAlignment="1">
      <alignment shrinkToFit="1"/>
    </xf>
    <xf numFmtId="179" fontId="0" fillId="0" borderId="10" xfId="2" applyNumberFormat="1" applyFont="1" applyFill="1" applyBorder="1" applyAlignment="1">
      <alignment shrinkToFit="1"/>
    </xf>
    <xf numFmtId="179" fontId="0" fillId="0" borderId="11" xfId="2" applyNumberFormat="1" applyFont="1" applyFill="1" applyBorder="1" applyAlignment="1">
      <alignment shrinkToFit="1"/>
    </xf>
    <xf numFmtId="179" fontId="0" fillId="0" borderId="11" xfId="0" applyNumberFormat="1" applyBorder="1" applyAlignment="1">
      <alignment shrinkToFit="1"/>
    </xf>
    <xf numFmtId="9" fontId="10" fillId="0" borderId="7" xfId="1" applyFont="1" applyFill="1" applyBorder="1" applyAlignment="1">
      <alignment shrinkToFit="1"/>
    </xf>
    <xf numFmtId="9" fontId="10" fillId="0" borderId="8" xfId="1" applyFont="1" applyFill="1" applyBorder="1" applyAlignment="1">
      <alignment shrinkToFit="1"/>
    </xf>
    <xf numFmtId="9" fontId="10" fillId="0" borderId="11" xfId="1" applyFont="1" applyFill="1" applyBorder="1" applyAlignment="1">
      <alignment shrinkToFit="1"/>
    </xf>
    <xf numFmtId="9" fontId="10" fillId="0" borderId="12" xfId="1" applyFont="1" applyFill="1" applyBorder="1" applyAlignment="1">
      <alignment shrinkToFit="1"/>
    </xf>
    <xf numFmtId="0" fontId="7" fillId="3" borderId="5" xfId="0" applyFont="1" applyFill="1" applyBorder="1" applyAlignment="1">
      <alignment horizontal="center" shrinkToFit="1"/>
    </xf>
    <xf numFmtId="0" fontId="7" fillId="3" borderId="9" xfId="0" applyFont="1" applyFill="1" applyBorder="1" applyAlignment="1">
      <alignment horizontal="center" shrinkToFit="1"/>
    </xf>
    <xf numFmtId="0" fontId="7" fillId="3" borderId="13" xfId="0" applyFont="1" applyFill="1" applyBorder="1" applyAlignment="1">
      <alignment horizontal="center" shrinkToFit="1"/>
    </xf>
    <xf numFmtId="176" fontId="0" fillId="0" borderId="14" xfId="0" applyNumberFormat="1" applyBorder="1" applyAlignment="1">
      <alignment shrinkToFit="1"/>
    </xf>
    <xf numFmtId="178" fontId="9" fillId="4" borderId="2" xfId="0" applyNumberFormat="1" applyFont="1" applyFill="1" applyBorder="1" applyAlignment="1">
      <alignment shrinkToFit="1"/>
    </xf>
    <xf numFmtId="0" fontId="8" fillId="3" borderId="9" xfId="0" applyFont="1" applyFill="1" applyBorder="1" applyAlignment="1">
      <alignment shrinkToFit="1"/>
    </xf>
    <xf numFmtId="0" fontId="6" fillId="0" borderId="0" xfId="0" applyFont="1" applyAlignment="1">
      <alignment horizontal="right" vertical="center"/>
    </xf>
    <xf numFmtId="0" fontId="13" fillId="0" borderId="0" xfId="0" applyFont="1"/>
    <xf numFmtId="178" fontId="9" fillId="8" borderId="10" xfId="0" applyNumberFormat="1" applyFont="1" applyFill="1" applyBorder="1" applyAlignment="1">
      <alignment shrinkToFit="1"/>
    </xf>
    <xf numFmtId="0" fontId="14" fillId="0" borderId="0" xfId="3" applyFont="1" applyFill="1"/>
    <xf numFmtId="0" fontId="16" fillId="0" borderId="0" xfId="3" applyFont="1" applyFill="1"/>
    <xf numFmtId="0" fontId="16" fillId="0" borderId="0" xfId="3" applyFont="1"/>
    <xf numFmtId="0" fontId="18" fillId="0" borderId="0" xfId="3" applyFill="1"/>
    <xf numFmtId="180" fontId="16" fillId="0" borderId="0" xfId="3" applyNumberFormat="1" applyFont="1" applyFill="1" applyAlignment="1">
      <alignment horizontal="right"/>
    </xf>
    <xf numFmtId="181" fontId="16" fillId="0" borderId="0" xfId="3" applyNumberFormat="1" applyFont="1" applyFill="1" applyAlignment="1">
      <alignment horizontal="right"/>
    </xf>
    <xf numFmtId="180" fontId="16" fillId="0" borderId="0" xfId="3" applyNumberFormat="1" applyFont="1" applyFill="1" applyBorder="1" applyAlignment="1">
      <alignment horizontal="right"/>
    </xf>
    <xf numFmtId="181" fontId="16" fillId="0" borderId="0" xfId="3" applyNumberFormat="1" applyFont="1" applyFill="1" applyBorder="1" applyAlignment="1">
      <alignment horizontal="right"/>
    </xf>
    <xf numFmtId="0" fontId="19" fillId="0" borderId="15" xfId="3" applyFont="1" applyFill="1" applyBorder="1"/>
    <xf numFmtId="180" fontId="17" fillId="0" borderId="15" xfId="3" applyNumberFormat="1" applyFont="1" applyFill="1" applyBorder="1" applyAlignment="1">
      <alignment horizontal="right"/>
    </xf>
    <xf numFmtId="181" fontId="16" fillId="0" borderId="15" xfId="3" applyNumberFormat="1" applyFont="1" applyFill="1" applyBorder="1" applyAlignment="1">
      <alignment horizontal="right"/>
    </xf>
    <xf numFmtId="180" fontId="16" fillId="0" borderId="0" xfId="3" applyNumberFormat="1" applyFont="1" applyAlignment="1">
      <alignment horizontal="right"/>
    </xf>
    <xf numFmtId="181" fontId="16" fillId="0" borderId="0" xfId="3" applyNumberFormat="1" applyFont="1" applyAlignment="1">
      <alignment horizontal="right"/>
    </xf>
    <xf numFmtId="0" fontId="19" fillId="0" borderId="15" xfId="3" applyFont="1" applyBorder="1"/>
    <xf numFmtId="180" fontId="17" fillId="0" borderId="15" xfId="3" applyNumberFormat="1" applyFont="1" applyBorder="1" applyAlignment="1">
      <alignment horizontal="right"/>
    </xf>
    <xf numFmtId="181" fontId="16" fillId="0" borderId="15" xfId="3" applyNumberFormat="1" applyFont="1" applyBorder="1" applyAlignment="1">
      <alignment horizontal="right"/>
    </xf>
    <xf numFmtId="180" fontId="16" fillId="0" borderId="0" xfId="3" applyNumberFormat="1" applyFont="1" applyBorder="1" applyAlignment="1">
      <alignment horizontal="right"/>
    </xf>
    <xf numFmtId="181" fontId="16" fillId="0" borderId="0" xfId="3" applyNumberFormat="1" applyFont="1" applyBorder="1" applyAlignment="1">
      <alignment horizontal="right"/>
    </xf>
    <xf numFmtId="181" fontId="17" fillId="0" borderId="15" xfId="3" applyNumberFormat="1" applyFont="1" applyBorder="1" applyAlignment="1">
      <alignment horizontal="right"/>
    </xf>
    <xf numFmtId="0" fontId="17" fillId="0" borderId="0" xfId="3" applyFont="1"/>
    <xf numFmtId="0" fontId="20" fillId="6" borderId="0" xfId="3" applyFont="1" applyFill="1"/>
    <xf numFmtId="180" fontId="20" fillId="7" borderId="0" xfId="3" applyNumberFormat="1" applyFont="1" applyFill="1" applyAlignment="1">
      <alignment horizontal="right"/>
    </xf>
    <xf numFmtId="181" fontId="20" fillId="7" borderId="0" xfId="3" applyNumberFormat="1" applyFont="1" applyFill="1" applyAlignment="1">
      <alignment horizontal="right"/>
    </xf>
    <xf numFmtId="0" fontId="16" fillId="0" borderId="15" xfId="3" applyFont="1" applyBorder="1"/>
    <xf numFmtId="180" fontId="16" fillId="0" borderId="15" xfId="3" applyNumberFormat="1" applyFont="1" applyBorder="1" applyAlignment="1">
      <alignment horizontal="right"/>
    </xf>
    <xf numFmtId="0" fontId="16" fillId="0" borderId="0" xfId="3" applyFont="1" applyBorder="1"/>
    <xf numFmtId="182" fontId="16" fillId="0" borderId="0" xfId="3" applyNumberFormat="1" applyFont="1" applyBorder="1"/>
    <xf numFmtId="0" fontId="18" fillId="0" borderId="0" xfId="3"/>
    <xf numFmtId="0" fontId="19" fillId="0" borderId="0" xfId="3" applyFont="1"/>
    <xf numFmtId="182" fontId="19" fillId="0" borderId="0" xfId="3" applyNumberFormat="1" applyFont="1" applyFill="1" applyAlignment="1">
      <alignment horizontal="left"/>
    </xf>
    <xf numFmtId="183" fontId="22" fillId="0" borderId="0" xfId="3" applyNumberFormat="1" applyFont="1" applyFill="1"/>
    <xf numFmtId="183" fontId="19" fillId="0" borderId="0" xfId="3" applyNumberFormat="1" applyFont="1" applyFill="1"/>
    <xf numFmtId="0" fontId="16" fillId="9" borderId="0" xfId="3" applyFont="1" applyFill="1"/>
    <xf numFmtId="180" fontId="16" fillId="9" borderId="0" xfId="3" applyNumberFormat="1" applyFont="1" applyFill="1" applyAlignment="1">
      <alignment horizontal="right"/>
    </xf>
    <xf numFmtId="180" fontId="17" fillId="9" borderId="0" xfId="3" applyNumberFormat="1" applyFont="1" applyFill="1" applyAlignment="1">
      <alignment horizontal="right"/>
    </xf>
    <xf numFmtId="181" fontId="16" fillId="9" borderId="0" xfId="3" applyNumberFormat="1" applyFont="1" applyFill="1" applyAlignment="1">
      <alignment horizontal="right"/>
    </xf>
    <xf numFmtId="0" fontId="19" fillId="9" borderId="15" xfId="3" applyFont="1" applyFill="1" applyBorder="1"/>
    <xf numFmtId="180" fontId="17" fillId="9" borderId="15" xfId="3" applyNumberFormat="1" applyFont="1" applyFill="1" applyBorder="1" applyAlignment="1">
      <alignment horizontal="right"/>
    </xf>
    <xf numFmtId="181" fontId="16" fillId="9" borderId="15" xfId="3" applyNumberFormat="1" applyFont="1" applyFill="1" applyBorder="1" applyAlignment="1">
      <alignment horizontal="right"/>
    </xf>
    <xf numFmtId="0" fontId="7" fillId="3" borderId="17" xfId="0" applyFont="1" applyFill="1" applyBorder="1" applyAlignment="1">
      <alignment horizontal="center" shrinkToFit="1"/>
    </xf>
    <xf numFmtId="176" fontId="0" fillId="0" borderId="0" xfId="1" applyNumberFormat="1" applyFont="1"/>
    <xf numFmtId="176" fontId="0" fillId="0" borderId="0" xfId="1" applyNumberFormat="1" applyFont="1" applyFill="1"/>
    <xf numFmtId="187" fontId="0" fillId="0" borderId="0" xfId="1" applyNumberFormat="1" applyFont="1"/>
    <xf numFmtId="0" fontId="17" fillId="9" borderId="0" xfId="3" applyFont="1" applyFill="1"/>
    <xf numFmtId="0" fontId="19" fillId="9" borderId="0" xfId="3" applyFont="1" applyFill="1"/>
    <xf numFmtId="180" fontId="17" fillId="9" borderId="0" xfId="3" applyNumberFormat="1" applyFont="1" applyFill="1" applyBorder="1" applyAlignment="1">
      <alignment horizontal="right"/>
    </xf>
    <xf numFmtId="180" fontId="16" fillId="9" borderId="0" xfId="3" applyNumberFormat="1" applyFont="1" applyFill="1" applyBorder="1" applyAlignment="1">
      <alignment horizontal="right"/>
    </xf>
    <xf numFmtId="180" fontId="16" fillId="9" borderId="15" xfId="3" applyNumberFormat="1" applyFont="1" applyFill="1" applyBorder="1" applyAlignment="1">
      <alignment horizontal="right"/>
    </xf>
    <xf numFmtId="182" fontId="16" fillId="9" borderId="0" xfId="3" applyNumberFormat="1" applyFont="1" applyFill="1" applyBorder="1"/>
    <xf numFmtId="183" fontId="22" fillId="9" borderId="0" xfId="3" applyNumberFormat="1" applyFont="1" applyFill="1"/>
    <xf numFmtId="176" fontId="10" fillId="9" borderId="0" xfId="1" applyNumberFormat="1" applyFont="1" applyFill="1"/>
    <xf numFmtId="0" fontId="16" fillId="5" borderId="0" xfId="3" applyFont="1" applyFill="1" applyAlignment="1">
      <alignment horizontal="right"/>
    </xf>
    <xf numFmtId="0" fontId="38" fillId="0" borderId="0" xfId="30" applyFill="1" applyAlignment="1" applyProtection="1"/>
    <xf numFmtId="179" fontId="0" fillId="0" borderId="19" xfId="1" applyNumberFormat="1" applyFont="1" applyFill="1" applyBorder="1" applyAlignment="1">
      <alignment shrinkToFit="1"/>
    </xf>
    <xf numFmtId="179" fontId="5" fillId="0" borderId="19" xfId="1" applyNumberFormat="1" applyFont="1" applyFill="1" applyBorder="1" applyAlignment="1">
      <alignment shrinkToFit="1"/>
    </xf>
    <xf numFmtId="9" fontId="10" fillId="0" borderId="19" xfId="1" applyFont="1" applyFill="1" applyBorder="1" applyAlignment="1">
      <alignment shrinkToFit="1"/>
    </xf>
    <xf numFmtId="9" fontId="10" fillId="0" borderId="20" xfId="0" applyNumberFormat="1" applyFont="1" applyBorder="1" applyAlignment="1">
      <alignment shrinkToFit="1"/>
    </xf>
    <xf numFmtId="0" fontId="38" fillId="9" borderId="0" xfId="30" applyFill="1" applyAlignment="1" applyProtection="1"/>
    <xf numFmtId="186" fontId="0" fillId="0" borderId="18" xfId="2" applyNumberFormat="1" applyFont="1" applyFill="1" applyBorder="1" applyAlignment="1">
      <alignment shrinkToFit="1"/>
    </xf>
    <xf numFmtId="180" fontId="20" fillId="10" borderId="0" xfId="3" applyNumberFormat="1" applyFont="1" applyFill="1" applyAlignment="1">
      <alignment horizontal="right"/>
    </xf>
    <xf numFmtId="176" fontId="0" fillId="11" borderId="0" xfId="1" applyNumberFormat="1" applyFont="1" applyFill="1"/>
    <xf numFmtId="180" fontId="16" fillId="12" borderId="0" xfId="3" applyNumberFormat="1" applyFont="1" applyFill="1" applyAlignment="1">
      <alignment horizontal="right"/>
    </xf>
    <xf numFmtId="182" fontId="40" fillId="0" borderId="0" xfId="3" applyNumberFormat="1" applyFont="1" applyBorder="1"/>
    <xf numFmtId="182" fontId="16" fillId="12" borderId="0" xfId="3" applyNumberFormat="1" applyFont="1" applyFill="1" applyBorder="1"/>
    <xf numFmtId="176" fontId="17" fillId="9" borderId="0" xfId="1" applyNumberFormat="1" applyFont="1" applyFill="1"/>
    <xf numFmtId="10" fontId="16" fillId="0" borderId="0" xfId="1" applyNumberFormat="1" applyFont="1"/>
    <xf numFmtId="10" fontId="17" fillId="9" borderId="0" xfId="1" applyNumberFormat="1" applyFont="1" applyFill="1"/>
    <xf numFmtId="0" fontId="40" fillId="0" borderId="0" xfId="3" applyFont="1"/>
    <xf numFmtId="0" fontId="39" fillId="0" borderId="0" xfId="31"/>
    <xf numFmtId="9" fontId="16" fillId="9" borderId="0" xfId="1" applyFont="1" applyFill="1"/>
    <xf numFmtId="181" fontId="16" fillId="8" borderId="0" xfId="3" applyNumberFormat="1" applyFont="1" applyFill="1" applyAlignment="1">
      <alignment horizontal="right"/>
    </xf>
    <xf numFmtId="0" fontId="16" fillId="8" borderId="0" xfId="3" applyFont="1" applyFill="1"/>
    <xf numFmtId="180" fontId="16" fillId="8" borderId="0" xfId="3" applyNumberFormat="1" applyFont="1" applyFill="1" applyAlignment="1">
      <alignment horizontal="right"/>
    </xf>
    <xf numFmtId="180" fontId="17" fillId="8" borderId="0" xfId="3" applyNumberFormat="1" applyFont="1" applyFill="1" applyAlignment="1">
      <alignment horizontal="right"/>
    </xf>
    <xf numFmtId="179" fontId="0" fillId="0" borderId="21" xfId="2" applyNumberFormat="1" applyFont="1" applyFill="1" applyBorder="1" applyAlignment="1">
      <alignment shrinkToFit="1"/>
    </xf>
    <xf numFmtId="179" fontId="0" fillId="0" borderId="22" xfId="2" applyNumberFormat="1" applyFont="1" applyFill="1" applyBorder="1" applyAlignment="1">
      <alignment shrinkToFit="1"/>
    </xf>
    <xf numFmtId="179" fontId="0" fillId="0" borderId="19" xfId="0" applyNumberFormat="1" applyBorder="1" applyAlignment="1">
      <alignment shrinkToFit="1"/>
    </xf>
    <xf numFmtId="0" fontId="14" fillId="0" borderId="0" xfId="3" applyFont="1"/>
    <xf numFmtId="0" fontId="38" fillId="0" borderId="0" xfId="30" applyAlignment="1" applyProtection="1"/>
    <xf numFmtId="180" fontId="17" fillId="0" borderId="0" xfId="3" applyNumberFormat="1" applyFont="1" applyAlignment="1">
      <alignment horizontal="right"/>
    </xf>
    <xf numFmtId="182" fontId="16" fillId="0" borderId="0" xfId="3" applyNumberFormat="1" applyFont="1"/>
    <xf numFmtId="182" fontId="19" fillId="0" borderId="0" xfId="3" applyNumberFormat="1" applyFont="1"/>
    <xf numFmtId="176" fontId="16" fillId="0" borderId="0" xfId="3" applyNumberFormat="1" applyFont="1"/>
    <xf numFmtId="182" fontId="19" fillId="0" borderId="0" xfId="3" applyNumberFormat="1" applyFont="1" applyAlignment="1">
      <alignment horizontal="left"/>
    </xf>
    <xf numFmtId="183" fontId="22" fillId="0" borderId="0" xfId="3" applyNumberFormat="1" applyFont="1"/>
    <xf numFmtId="183" fontId="19" fillId="0" borderId="0" xfId="3" applyNumberFormat="1" applyFont="1"/>
    <xf numFmtId="0" fontId="19" fillId="8" borderId="15" xfId="3" applyFont="1" applyFill="1" applyBorder="1"/>
    <xf numFmtId="180" fontId="17" fillId="8" borderId="15" xfId="3" applyNumberFormat="1" applyFont="1" applyFill="1" applyBorder="1" applyAlignment="1">
      <alignment horizontal="right"/>
    </xf>
    <xf numFmtId="181" fontId="16" fillId="8" borderId="15" xfId="3" applyNumberFormat="1" applyFont="1" applyFill="1" applyBorder="1" applyAlignment="1">
      <alignment horizontal="right"/>
    </xf>
    <xf numFmtId="180" fontId="16" fillId="8" borderId="15" xfId="3" applyNumberFormat="1" applyFont="1" applyFill="1" applyBorder="1" applyAlignment="1">
      <alignment horizontal="right"/>
    </xf>
    <xf numFmtId="180" fontId="37" fillId="8" borderId="0" xfId="3" applyNumberFormat="1" applyFont="1" applyFill="1" applyAlignment="1">
      <alignment horizontal="right"/>
    </xf>
    <xf numFmtId="9" fontId="16" fillId="0" borderId="0" xfId="1" applyFont="1"/>
    <xf numFmtId="176" fontId="10" fillId="0" borderId="0" xfId="1" applyNumberFormat="1" applyFont="1" applyFill="1"/>
    <xf numFmtId="187" fontId="0" fillId="0" borderId="0" xfId="1" applyNumberFormat="1" applyFont="1" applyFill="1"/>
    <xf numFmtId="176" fontId="10" fillId="8" borderId="14" xfId="0" applyNumberFormat="1" applyFont="1" applyFill="1" applyBorder="1" applyAlignment="1">
      <alignment shrinkToFit="1"/>
    </xf>
    <xf numFmtId="176" fontId="10" fillId="8" borderId="10" xfId="0" applyNumberFormat="1" applyFont="1" applyFill="1" applyBorder="1" applyAlignment="1">
      <alignment shrinkToFit="1"/>
    </xf>
    <xf numFmtId="0" fontId="16" fillId="5" borderId="0" xfId="17" applyFont="1" applyFill="1" applyAlignment="1">
      <alignment horizontal="right"/>
    </xf>
    <xf numFmtId="186" fontId="0" fillId="0" borderId="10" xfId="2" applyNumberFormat="1" applyFont="1" applyFill="1" applyBorder="1" applyAlignment="1">
      <alignment shrinkToFit="1"/>
    </xf>
    <xf numFmtId="179" fontId="0" fillId="0" borderId="11" xfId="1" applyNumberFormat="1" applyFont="1" applyFill="1" applyBorder="1" applyAlignment="1">
      <alignment shrinkToFit="1"/>
    </xf>
    <xf numFmtId="179" fontId="5" fillId="0" borderId="11" xfId="1" applyNumberFormat="1" applyFont="1" applyFill="1" applyBorder="1" applyAlignment="1">
      <alignment shrinkToFit="1"/>
    </xf>
    <xf numFmtId="9" fontId="10" fillId="0" borderId="12" xfId="0" applyNumberFormat="1" applyFont="1" applyBorder="1" applyAlignment="1">
      <alignment shrinkToFit="1"/>
    </xf>
    <xf numFmtId="176" fontId="17" fillId="0" borderId="0" xfId="1" applyNumberFormat="1" applyFont="1"/>
    <xf numFmtId="9" fontId="0" fillId="0" borderId="0" xfId="1" applyFont="1" applyFill="1" applyBorder="1" applyAlignment="1">
      <alignment shrinkToFit="1"/>
    </xf>
    <xf numFmtId="176" fontId="16" fillId="0" borderId="0" xfId="1" applyNumberFormat="1" applyFont="1"/>
    <xf numFmtId="176" fontId="0" fillId="9" borderId="0" xfId="1" applyNumberFormat="1" applyFont="1" applyFill="1"/>
    <xf numFmtId="178" fontId="9" fillId="9" borderId="10" xfId="0" applyNumberFormat="1" applyFont="1" applyFill="1" applyBorder="1" applyAlignment="1">
      <alignment shrinkToFit="1"/>
    </xf>
    <xf numFmtId="178" fontId="9" fillId="9" borderId="6" xfId="0" applyNumberFormat="1" applyFont="1" applyFill="1" applyBorder="1" applyAlignment="1">
      <alignment shrinkToFit="1"/>
    </xf>
    <xf numFmtId="178" fontId="9" fillId="9" borderId="2" xfId="0" applyNumberFormat="1" applyFont="1" applyFill="1" applyBorder="1" applyAlignment="1">
      <alignment shrinkToFit="1"/>
    </xf>
    <xf numFmtId="0" fontId="7" fillId="2" borderId="0" xfId="0" applyFont="1" applyFill="1" applyAlignment="1">
      <alignment horizontal="center" shrinkToFit="1"/>
    </xf>
    <xf numFmtId="0" fontId="18" fillId="0" borderId="0" xfId="0" applyFont="1" applyAlignment="1">
      <alignment vertical="center"/>
    </xf>
    <xf numFmtId="0" fontId="41"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186" fontId="0" fillId="0" borderId="14" xfId="2" applyNumberFormat="1" applyFont="1" applyFill="1" applyBorder="1" applyAlignment="1">
      <alignment shrinkToFit="1"/>
    </xf>
    <xf numFmtId="179" fontId="0" fillId="0" borderId="23" xfId="1" applyNumberFormat="1" applyFont="1" applyFill="1" applyBorder="1" applyAlignment="1">
      <alignment shrinkToFit="1"/>
    </xf>
    <xf numFmtId="179" fontId="0" fillId="0" borderId="23" xfId="0" applyNumberFormat="1" applyBorder="1" applyAlignment="1">
      <alignment shrinkToFit="1"/>
    </xf>
    <xf numFmtId="9" fontId="10" fillId="0" borderId="24" xfId="0" applyNumberFormat="1" applyFont="1" applyBorder="1" applyAlignment="1">
      <alignment shrinkToFit="1"/>
    </xf>
    <xf numFmtId="179" fontId="0" fillId="9" borderId="7" xfId="2" applyNumberFormat="1" applyFont="1" applyFill="1" applyBorder="1" applyAlignment="1">
      <alignment shrinkToFit="1"/>
    </xf>
    <xf numFmtId="179" fontId="0" fillId="9" borderId="11" xfId="2" applyNumberFormat="1" applyFont="1" applyFill="1" applyBorder="1" applyAlignment="1">
      <alignment shrinkToFit="1"/>
    </xf>
    <xf numFmtId="179" fontId="5" fillId="9" borderId="23" xfId="1" applyNumberFormat="1" applyFont="1" applyFill="1" applyBorder="1" applyAlignment="1">
      <alignment shrinkToFit="1"/>
    </xf>
    <xf numFmtId="179" fontId="5" fillId="9" borderId="11" xfId="1" applyNumberFormat="1" applyFont="1" applyFill="1" applyBorder="1" applyAlignment="1">
      <alignment shrinkToFit="1"/>
    </xf>
    <xf numFmtId="9" fontId="10" fillId="9" borderId="11" xfId="1" applyFont="1" applyFill="1" applyBorder="1" applyAlignment="1">
      <alignment shrinkToFit="1"/>
    </xf>
    <xf numFmtId="9" fontId="10" fillId="9" borderId="23" xfId="1" applyFont="1" applyFill="1" applyBorder="1" applyAlignment="1">
      <alignment shrinkToFit="1"/>
    </xf>
    <xf numFmtId="10" fontId="10" fillId="8" borderId="26" xfId="0" applyNumberFormat="1" applyFont="1" applyFill="1" applyBorder="1" applyAlignment="1">
      <alignment shrinkToFit="1"/>
    </xf>
    <xf numFmtId="10" fontId="10" fillId="8" borderId="25" xfId="0" applyNumberFormat="1" applyFont="1" applyFill="1" applyBorder="1" applyAlignment="1">
      <alignment shrinkToFit="1"/>
    </xf>
    <xf numFmtId="0" fontId="42" fillId="0" borderId="0" xfId="0" applyFont="1"/>
    <xf numFmtId="0" fontId="16" fillId="5" borderId="0" xfId="17" applyFont="1" applyFill="1" applyAlignment="1">
      <alignment horizontal="right"/>
    </xf>
    <xf numFmtId="0" fontId="16" fillId="5" borderId="0" xfId="3" applyFont="1" applyFill="1" applyAlignment="1">
      <alignment horizontal="right"/>
    </xf>
  </cellXfs>
  <cellStyles count="32">
    <cellStyle name="C01_Main head" xfId="4" xr:uid="{00000000-0005-0000-0000-000005000000}"/>
    <cellStyle name="C02_Column heads" xfId="5" xr:uid="{00000000-0005-0000-0000-000006000000}"/>
    <cellStyle name="C03_Sub head bold" xfId="6" xr:uid="{00000000-0005-0000-0000-000007000000}"/>
    <cellStyle name="C03a_Sub head" xfId="7" xr:uid="{00000000-0005-0000-0000-000008000000}"/>
    <cellStyle name="C04_Total text white bold" xfId="8" xr:uid="{00000000-0005-0000-0000-000009000000}"/>
    <cellStyle name="C04a_Total text black with rule" xfId="9" xr:uid="{00000000-0005-0000-0000-00000A000000}"/>
    <cellStyle name="C05_Main text" xfId="10" xr:uid="{00000000-0005-0000-0000-00000B000000}"/>
    <cellStyle name="C06_Figs" xfId="11" xr:uid="{00000000-0005-0000-0000-00000C000000}"/>
    <cellStyle name="C07_Figs 1 dec percent" xfId="12" xr:uid="{00000000-0005-0000-0000-00000D000000}"/>
    <cellStyle name="C08_Figs 1 decimal" xfId="13" xr:uid="{00000000-0005-0000-0000-00000E000000}"/>
    <cellStyle name="C09_Notes" xfId="14" xr:uid="{00000000-0005-0000-0000-00000F000000}"/>
    <cellStyle name="Comma 3 2" xfId="15" xr:uid="{00000000-0005-0000-0000-000010000000}"/>
    <cellStyle name="Comma 5" xfId="16" xr:uid="{00000000-0005-0000-0000-000011000000}"/>
    <cellStyle name="Normal 2" xfId="17" xr:uid="{00000000-0005-0000-0000-000012000000}"/>
    <cellStyle name="Normal 3" xfId="18" xr:uid="{00000000-0005-0000-0000-000013000000}"/>
    <cellStyle name="Normal 3 2" xfId="19" xr:uid="{00000000-0005-0000-0000-000014000000}"/>
    <cellStyle name="Normal 33" xfId="20" xr:uid="{00000000-0005-0000-0000-000015000000}"/>
    <cellStyle name="Normal 42" xfId="21" xr:uid="{00000000-0005-0000-0000-000016000000}"/>
    <cellStyle name="Normal 8" xfId="22" xr:uid="{00000000-0005-0000-0000-000017000000}"/>
    <cellStyle name="Normal 8 2" xfId="23" xr:uid="{00000000-0005-0000-0000-000018000000}"/>
    <cellStyle name="Normal 8 7" xfId="24" xr:uid="{00000000-0005-0000-0000-000019000000}"/>
    <cellStyle name="Normal 9 10" xfId="25" xr:uid="{00000000-0005-0000-0000-00001A000000}"/>
    <cellStyle name="Normal_GIIGNL 11 Adj" xfId="26" xr:uid="{00000000-0005-0000-0000-00001B000000}"/>
    <cellStyle name="Percent 2 10" xfId="27" xr:uid="{00000000-0005-0000-0000-00001C000000}"/>
    <cellStyle name="Percent 3" xfId="28" xr:uid="{00000000-0005-0000-0000-00001D000000}"/>
    <cellStyle name="Percent 8" xfId="29" xr:uid="{00000000-0005-0000-0000-00001E000000}"/>
    <cellStyle name="パーセント" xfId="1" builtinId="5"/>
    <cellStyle name="ハイパーリンク" xfId="31" builtinId="8"/>
    <cellStyle name="ハイパーリンク 2" xfId="30" xr:uid="{9FB3729F-4EA5-4109-B706-1569963C983E}"/>
    <cellStyle name="桁区切り" xfId="2" builtinId="6"/>
    <cellStyle name="標準" xfId="0" builtinId="0" customBuiltin="1"/>
    <cellStyle name="標準 2" xfId="3" xr:uid="{00000000-0005-0000-0000-000022000000}"/>
  </cellStyles>
  <dxfs count="0"/>
  <tableStyles count="0" defaultTableStyle="TableStyleMedium9"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a:t>
            </a:r>
            <a:r>
              <a:rPr lang="en-US" altLang="ja-JP" sz="1200" b="0" i="0" u="none" strike="noStrike" baseline="0">
                <a:solidFill>
                  <a:srgbClr val="000000"/>
                </a:solidFill>
                <a:latin typeface="ＭＳ Ｐゴシック"/>
                <a:ea typeface="ＭＳ Ｐゴシック"/>
              </a:rPr>
              <a:t>100</a:t>
            </a:r>
            <a:r>
              <a:rPr lang="ja-JP" altLang="en-US" sz="1200" b="0" i="0" u="none" strike="noStrike" baseline="0">
                <a:solidFill>
                  <a:srgbClr val="000000"/>
                </a:solidFill>
                <a:latin typeface="ＭＳ Ｐゴシック"/>
                <a:ea typeface="ＭＳ Ｐゴシック"/>
              </a:rPr>
              <a:t>万バレル</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日）</a:t>
            </a:r>
          </a:p>
        </c:rich>
      </c:tx>
      <c:layout>
        <c:manualLayout>
          <c:xMode val="edge"/>
          <c:yMode val="edge"/>
          <c:x val="6.083282142923651E-4"/>
          <c:y val="2.5188916876574402E-3"/>
        </c:manualLayout>
      </c:layout>
      <c:overlay val="0"/>
      <c:spPr>
        <a:noFill/>
        <a:ln w="25400">
          <a:noFill/>
        </a:ln>
      </c:spPr>
    </c:title>
    <c:autoTitleDeleted val="0"/>
    <c:plotArea>
      <c:layout>
        <c:manualLayout>
          <c:layoutTarget val="inner"/>
          <c:xMode val="edge"/>
          <c:yMode val="edge"/>
          <c:x val="5.4733499498031433E-2"/>
          <c:y val="4.9027976224637816E-2"/>
          <c:w val="0.93492327623129579"/>
          <c:h val="0.88120595543684077"/>
        </c:manualLayout>
      </c:layout>
      <c:barChart>
        <c:barDir val="col"/>
        <c:grouping val="stacked"/>
        <c:varyColors val="0"/>
        <c:ser>
          <c:idx val="0"/>
          <c:order val="0"/>
          <c:tx>
            <c:strRef>
              <c:f>データ!$D$5</c:f>
              <c:strCache>
                <c:ptCount val="1"/>
                <c:pt idx="0">
                  <c:v>OECD</c:v>
                </c:pt>
              </c:strCache>
            </c:strRef>
          </c:tx>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データ!$D$6:$D$64</c:f>
              <c:numCache>
                <c:formatCode>#,##0.0;"▲ "#,##0.0</c:formatCode>
                <c:ptCount val="59"/>
                <c:pt idx="0">
                  <c:v>23.245355770312159</c:v>
                </c:pt>
                <c:pt idx="1">
                  <c:v>25.088253331668845</c:v>
                </c:pt>
                <c:pt idx="2">
                  <c:v>26.859695980629681</c:v>
                </c:pt>
                <c:pt idx="3">
                  <c:v>29.127938524182102</c:v>
                </c:pt>
                <c:pt idx="4">
                  <c:v>31.855624566400248</c:v>
                </c:pt>
                <c:pt idx="5">
                  <c:v>34.598225255541223</c:v>
                </c:pt>
                <c:pt idx="6">
                  <c:v>36.204385044998823</c:v>
                </c:pt>
                <c:pt idx="7">
                  <c:v>38.898854932823639</c:v>
                </c:pt>
                <c:pt idx="8">
                  <c:v>41.852228585130355</c:v>
                </c:pt>
                <c:pt idx="9">
                  <c:v>40.113025230582195</c:v>
                </c:pt>
                <c:pt idx="10">
                  <c:v>39.268759339236539</c:v>
                </c:pt>
                <c:pt idx="11">
                  <c:v>41.732777232676106</c:v>
                </c:pt>
                <c:pt idx="12">
                  <c:v>42.817501463107313</c:v>
                </c:pt>
                <c:pt idx="13">
                  <c:v>44.47953632059648</c:v>
                </c:pt>
                <c:pt idx="14">
                  <c:v>44.632716087907141</c:v>
                </c:pt>
                <c:pt idx="15">
                  <c:v>41.489729478296063</c:v>
                </c:pt>
                <c:pt idx="16">
                  <c:v>39.383373721818614</c:v>
                </c:pt>
                <c:pt idx="17">
                  <c:v>37.619450885083339</c:v>
                </c:pt>
                <c:pt idx="18">
                  <c:v>37.309936338611465</c:v>
                </c:pt>
                <c:pt idx="19">
                  <c:v>37.914114715070113</c:v>
                </c:pt>
                <c:pt idx="20">
                  <c:v>38.253791911696176</c:v>
                </c:pt>
                <c:pt idx="21">
                  <c:v>39.430835796888786</c:v>
                </c:pt>
                <c:pt idx="22">
                  <c:v>40.253399973413927</c:v>
                </c:pt>
                <c:pt idx="23">
                  <c:v>41.561471079575092</c:v>
                </c:pt>
                <c:pt idx="24">
                  <c:v>42.093965231894316</c:v>
                </c:pt>
                <c:pt idx="25">
                  <c:v>42.110585237273945</c:v>
                </c:pt>
                <c:pt idx="26">
                  <c:v>42.429500598655146</c:v>
                </c:pt>
                <c:pt idx="27">
                  <c:v>43.440754266134782</c:v>
                </c:pt>
                <c:pt idx="28">
                  <c:v>43.731342701174803</c:v>
                </c:pt>
                <c:pt idx="29">
                  <c:v>44.979496807520427</c:v>
                </c:pt>
                <c:pt idx="30">
                  <c:v>45.580791669313612</c:v>
                </c:pt>
                <c:pt idx="31">
                  <c:v>46.798006785311266</c:v>
                </c:pt>
                <c:pt idx="32">
                  <c:v>47.560549273432734</c:v>
                </c:pt>
                <c:pt idx="33">
                  <c:v>47.781958618847298</c:v>
                </c:pt>
                <c:pt idx="34">
                  <c:v>48.654296315812928</c:v>
                </c:pt>
                <c:pt idx="35">
                  <c:v>48.692765091739837</c:v>
                </c:pt>
                <c:pt idx="36">
                  <c:v>48.650149686192321</c:v>
                </c:pt>
                <c:pt idx="37">
                  <c:v>48.659556895708349</c:v>
                </c:pt>
                <c:pt idx="38">
                  <c:v>49.206361840789754</c:v>
                </c:pt>
                <c:pt idx="39">
                  <c:v>50.016916515020583</c:v>
                </c:pt>
                <c:pt idx="40">
                  <c:v>50.383627675690498</c:v>
                </c:pt>
                <c:pt idx="41">
                  <c:v>49.977055193391344</c:v>
                </c:pt>
                <c:pt idx="42">
                  <c:v>49.761436952866269</c:v>
                </c:pt>
                <c:pt idx="43">
                  <c:v>47.822791062240668</c:v>
                </c:pt>
                <c:pt idx="44">
                  <c:v>45.65459451300319</c:v>
                </c:pt>
                <c:pt idx="45">
                  <c:v>46.063872329472638</c:v>
                </c:pt>
                <c:pt idx="46">
                  <c:v>45.411474547096915</c:v>
                </c:pt>
                <c:pt idx="47">
                  <c:v>44.976321890167362</c:v>
                </c:pt>
                <c:pt idx="48">
                  <c:v>45.024246692641512</c:v>
                </c:pt>
                <c:pt idx="49">
                  <c:v>44.622660574519927</c:v>
                </c:pt>
                <c:pt idx="50">
                  <c:v>45.295544369785603</c:v>
                </c:pt>
                <c:pt idx="51">
                  <c:v>45.848664863826095</c:v>
                </c:pt>
                <c:pt idx="52" formatCode="#,##0.00;&quot;▲ &quot;#,##0.00">
                  <c:v>46.456282787651624</c:v>
                </c:pt>
                <c:pt idx="53" formatCode="#,##0.00;&quot;▲ &quot;#,##0.00">
                  <c:v>46.759217161820096</c:v>
                </c:pt>
                <c:pt idx="54" formatCode="#,##0.00;&quot;▲ &quot;#,##0.00">
                  <c:v>46.474785137982622</c:v>
                </c:pt>
                <c:pt idx="55" formatCode="#,##0.00;&quot;▲ &quot;#,##0.00">
                  <c:v>40.886532788224066</c:v>
                </c:pt>
                <c:pt idx="56" formatCode="#,##0.00;&quot;▲ &quot;#,##0.00">
                  <c:v>43.807161192687396</c:v>
                </c:pt>
                <c:pt idx="57" formatCode="#,##0.00;&quot;▲ &quot;#,##0.00">
                  <c:v>44.769860358866453</c:v>
                </c:pt>
                <c:pt idx="58" formatCode="#,##0.00;&quot;▲ &quot;#,##0.00">
                  <c:v>44.731353647274879</c:v>
                </c:pt>
              </c:numCache>
            </c:numRef>
          </c:val>
          <c:extLst>
            <c:ext xmlns:c16="http://schemas.microsoft.com/office/drawing/2014/chart" uri="{C3380CC4-5D6E-409C-BE32-E72D297353CC}">
              <c16:uniqueId val="{00000002-9A67-4448-A6C6-74FAC98F5DF5}"/>
            </c:ext>
          </c:extLst>
        </c:ser>
        <c:ser>
          <c:idx val="2"/>
          <c:order val="1"/>
          <c:tx>
            <c:strRef>
              <c:f>データ!$E$5</c:f>
              <c:strCache>
                <c:ptCount val="1"/>
                <c:pt idx="0">
                  <c:v>CIS</c:v>
                </c:pt>
              </c:strCache>
            </c:strRef>
          </c:tx>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データ!$E$6:$E$64</c:f>
              <c:numCache>
                <c:formatCode>#,##0.0;"▲ "#,##0.0</c:formatCode>
                <c:ptCount val="59"/>
                <c:pt idx="0">
                  <c:v>3.3139524159123268</c:v>
                </c:pt>
                <c:pt idx="1">
                  <c:v>3.5488187962520525</c:v>
                </c:pt>
                <c:pt idx="2">
                  <c:v>3.8661262211835603</c:v>
                </c:pt>
                <c:pt idx="3">
                  <c:v>4.1073103708524688</c:v>
                </c:pt>
                <c:pt idx="4">
                  <c:v>4.3762487561753405</c:v>
                </c:pt>
                <c:pt idx="5">
                  <c:v>4.8263626431123345</c:v>
                </c:pt>
                <c:pt idx="6">
                  <c:v>5.1265396669808192</c:v>
                </c:pt>
                <c:pt idx="7">
                  <c:v>5.5471179576393528</c:v>
                </c:pt>
                <c:pt idx="8">
                  <c:v>5.9814497605808228</c:v>
                </c:pt>
                <c:pt idx="9">
                  <c:v>6.5879134993972688</c:v>
                </c:pt>
                <c:pt idx="10">
                  <c:v>6.9117861025972669</c:v>
                </c:pt>
                <c:pt idx="11">
                  <c:v>7.0551226622950818</c:v>
                </c:pt>
                <c:pt idx="12">
                  <c:v>7.3757176441643866</c:v>
                </c:pt>
                <c:pt idx="13">
                  <c:v>7.8223271062684949</c:v>
                </c:pt>
                <c:pt idx="14">
                  <c:v>7.9678730254684851</c:v>
                </c:pt>
                <c:pt idx="15">
                  <c:v>8.3381581140038943</c:v>
                </c:pt>
                <c:pt idx="16">
                  <c:v>8.4421342106085682</c:v>
                </c:pt>
                <c:pt idx="17">
                  <c:v>8.3884271650119366</c:v>
                </c:pt>
                <c:pt idx="18">
                  <c:v>8.2734866550326256</c:v>
                </c:pt>
                <c:pt idx="19">
                  <c:v>8.2594559229941709</c:v>
                </c:pt>
                <c:pt idx="20">
                  <c:v>6.5880682736089646</c:v>
                </c:pt>
                <c:pt idx="21">
                  <c:v>6.6766691036169208</c:v>
                </c:pt>
                <c:pt idx="22">
                  <c:v>6.6977567643483109</c:v>
                </c:pt>
                <c:pt idx="23">
                  <c:v>6.6440217736898797</c:v>
                </c:pt>
                <c:pt idx="24">
                  <c:v>6.7207891531266215</c:v>
                </c:pt>
                <c:pt idx="25">
                  <c:v>6.770167733216633</c:v>
                </c:pt>
                <c:pt idx="26">
                  <c:v>6.5349635598698388</c:v>
                </c:pt>
                <c:pt idx="27">
                  <c:v>6.0525559530850019</c:v>
                </c:pt>
                <c:pt idx="28">
                  <c:v>5.0022150889278327</c:v>
                </c:pt>
                <c:pt idx="29">
                  <c:v>4.353016405134059</c:v>
                </c:pt>
                <c:pt idx="30">
                  <c:v>3.8553464327716402</c:v>
                </c:pt>
                <c:pt idx="31">
                  <c:v>3.3771054412813051</c:v>
                </c:pt>
                <c:pt idx="32">
                  <c:v>3.3711070912283594</c:v>
                </c:pt>
                <c:pt idx="33">
                  <c:v>3.1858885134569292</c:v>
                </c:pt>
                <c:pt idx="34">
                  <c:v>3.1982364227713309</c:v>
                </c:pt>
                <c:pt idx="35">
                  <c:v>3.2497880401302615</c:v>
                </c:pt>
                <c:pt idx="36">
                  <c:v>3.2708365442935476</c:v>
                </c:pt>
                <c:pt idx="37">
                  <c:v>3.2032302544505491</c:v>
                </c:pt>
                <c:pt idx="38">
                  <c:v>3.3248014251465672</c:v>
                </c:pt>
                <c:pt idx="39">
                  <c:v>3.3372813465703057</c:v>
                </c:pt>
                <c:pt idx="40">
                  <c:v>3.3483184372315455</c:v>
                </c:pt>
                <c:pt idx="41">
                  <c:v>3.5310240855519437</c:v>
                </c:pt>
                <c:pt idx="42">
                  <c:v>3.5415495897086378</c:v>
                </c:pt>
                <c:pt idx="43">
                  <c:v>3.6424565654526004</c:v>
                </c:pt>
                <c:pt idx="44">
                  <c:v>3.4843125457249604</c:v>
                </c:pt>
                <c:pt idx="45">
                  <c:v>3.5794736449663964</c:v>
                </c:pt>
                <c:pt idx="46">
                  <c:v>3.885552223847629</c:v>
                </c:pt>
                <c:pt idx="47">
                  <c:v>4.0876792779003877</c:v>
                </c:pt>
                <c:pt idx="48">
                  <c:v>4.0655443296005798</c:v>
                </c:pt>
                <c:pt idx="49">
                  <c:v>4.2461164621045118</c:v>
                </c:pt>
                <c:pt idx="50">
                  <c:v>4.0849894378632774</c:v>
                </c:pt>
                <c:pt idx="51">
                  <c:v>4.2291669251180899</c:v>
                </c:pt>
                <c:pt idx="52">
                  <c:v>4.1951094891612213</c:v>
                </c:pt>
                <c:pt idx="53">
                  <c:v>4.3165307625324303</c:v>
                </c:pt>
                <c:pt idx="54">
                  <c:v>4.3691149896430437</c:v>
                </c:pt>
                <c:pt idx="55">
                  <c:v>4.2348207455358615</c:v>
                </c:pt>
                <c:pt idx="56">
                  <c:v>4.4939185552297953</c:v>
                </c:pt>
                <c:pt idx="57">
                  <c:v>4.5835226284883195</c:v>
                </c:pt>
                <c:pt idx="58">
                  <c:v>4.635793635976051</c:v>
                </c:pt>
              </c:numCache>
            </c:numRef>
          </c:val>
          <c:extLst>
            <c:ext xmlns:c16="http://schemas.microsoft.com/office/drawing/2014/chart" uri="{C3380CC4-5D6E-409C-BE32-E72D297353CC}">
              <c16:uniqueId val="{00000004-9A67-4448-A6C6-74FAC98F5DF5}"/>
            </c:ext>
          </c:extLst>
        </c:ser>
        <c:ser>
          <c:idx val="3"/>
          <c:order val="2"/>
          <c:tx>
            <c:strRef>
              <c:f>データ!$F$5</c:f>
              <c:strCache>
                <c:ptCount val="1"/>
                <c:pt idx="0">
                  <c:v>中国</c:v>
                </c:pt>
              </c:strCache>
            </c:strRef>
          </c:tx>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データ!$F$6:$F$64</c:f>
              <c:numCache>
                <c:formatCode>#,##0.0;"▲ "#,##0.0</c:formatCode>
                <c:ptCount val="59"/>
                <c:pt idx="0">
                  <c:v>0.21549350684931506</c:v>
                </c:pt>
                <c:pt idx="1">
                  <c:v>0.27666547945205477</c:v>
                </c:pt>
                <c:pt idx="2">
                  <c:v>0.27329413698630145</c:v>
                </c:pt>
                <c:pt idx="3">
                  <c:v>0.29800571038251367</c:v>
                </c:pt>
                <c:pt idx="4">
                  <c:v>0.4005609315068494</c:v>
                </c:pt>
                <c:pt idx="5">
                  <c:v>0.55422446575342477</c:v>
                </c:pt>
                <c:pt idx="6">
                  <c:v>0.7532652876712328</c:v>
                </c:pt>
                <c:pt idx="7">
                  <c:v>0.86458803278688523</c:v>
                </c:pt>
                <c:pt idx="8">
                  <c:v>1.0583232328767123</c:v>
                </c:pt>
                <c:pt idx="9">
                  <c:v>1.2167103561643835</c:v>
                </c:pt>
                <c:pt idx="10">
                  <c:v>1.3419964657534245</c:v>
                </c:pt>
                <c:pt idx="11">
                  <c:v>1.5341262021857924</c:v>
                </c:pt>
                <c:pt idx="12">
                  <c:v>1.6248955890410959</c:v>
                </c:pt>
                <c:pt idx="13">
                  <c:v>1.8190612328767122</c:v>
                </c:pt>
                <c:pt idx="14">
                  <c:v>1.8271003835616437</c:v>
                </c:pt>
                <c:pt idx="15">
                  <c:v>1.6429648452347345</c:v>
                </c:pt>
                <c:pt idx="16">
                  <c:v>1.5618233363338381</c:v>
                </c:pt>
                <c:pt idx="17">
                  <c:v>1.5496022151621178</c:v>
                </c:pt>
                <c:pt idx="18">
                  <c:v>1.5859927868757191</c:v>
                </c:pt>
                <c:pt idx="19">
                  <c:v>1.6429578354494387</c:v>
                </c:pt>
                <c:pt idx="20">
                  <c:v>1.7344581106381207</c:v>
                </c:pt>
                <c:pt idx="21">
                  <c:v>1.8462570221694556</c:v>
                </c:pt>
                <c:pt idx="22">
                  <c:v>1.9652255449179163</c:v>
                </c:pt>
                <c:pt idx="23">
                  <c:v>2.1161444078250531</c:v>
                </c:pt>
                <c:pt idx="24">
                  <c:v>2.2244563751337734</c:v>
                </c:pt>
                <c:pt idx="25">
                  <c:v>2.2037401439126381</c:v>
                </c:pt>
                <c:pt idx="26">
                  <c:v>2.3916542523208797</c:v>
                </c:pt>
                <c:pt idx="27">
                  <c:v>2.5908424369445173</c:v>
                </c:pt>
                <c:pt idx="28">
                  <c:v>2.9041464902139604</c:v>
                </c:pt>
                <c:pt idx="29">
                  <c:v>2.9650723400944901</c:v>
                </c:pt>
                <c:pt idx="30">
                  <c:v>3.220412668624165</c:v>
                </c:pt>
                <c:pt idx="31">
                  <c:v>3.5658817387032204</c:v>
                </c:pt>
                <c:pt idx="32">
                  <c:v>3.9300750746396775</c:v>
                </c:pt>
                <c:pt idx="33">
                  <c:v>4.0682468111653849</c:v>
                </c:pt>
                <c:pt idx="34">
                  <c:v>4.317572313094705</c:v>
                </c:pt>
                <c:pt idx="35">
                  <c:v>4.6554374816747659</c:v>
                </c:pt>
                <c:pt idx="36">
                  <c:v>4.7620982841755382</c:v>
                </c:pt>
                <c:pt idx="37">
                  <c:v>5.1443170059107484</c:v>
                </c:pt>
                <c:pt idx="38">
                  <c:v>5.7382300407606364</c:v>
                </c:pt>
                <c:pt idx="39">
                  <c:v>6.6895573533004775</c:v>
                </c:pt>
                <c:pt idx="40">
                  <c:v>6.8156726667929055</c:v>
                </c:pt>
                <c:pt idx="41">
                  <c:v>7.322593100977878</c:v>
                </c:pt>
                <c:pt idx="42">
                  <c:v>7.6814487075617102</c:v>
                </c:pt>
                <c:pt idx="43">
                  <c:v>7.8186849068637336</c:v>
                </c:pt>
                <c:pt idx="44">
                  <c:v>8.1659628178359007</c:v>
                </c:pt>
                <c:pt idx="45">
                  <c:v>9.3071764791885077</c:v>
                </c:pt>
                <c:pt idx="46">
                  <c:v>9.6297979322359044</c:v>
                </c:pt>
                <c:pt idx="47">
                  <c:v>10.060585893281946</c:v>
                </c:pt>
                <c:pt idx="48">
                  <c:v>10.563377656327567</c:v>
                </c:pt>
                <c:pt idx="49">
                  <c:v>11.017885034925483</c:v>
                </c:pt>
                <c:pt idx="50">
                  <c:v>11.889780007338645</c:v>
                </c:pt>
                <c:pt idx="51">
                  <c:v>12.297460202813941</c:v>
                </c:pt>
                <c:pt idx="52">
                  <c:v>13.002556493588422</c:v>
                </c:pt>
                <c:pt idx="53">
                  <c:v>13.64141357260274</c:v>
                </c:pt>
                <c:pt idx="54">
                  <c:v>14.315645493150686</c:v>
                </c:pt>
                <c:pt idx="55">
                  <c:v>14.403745989071036</c:v>
                </c:pt>
                <c:pt idx="56">
                  <c:v>14.888347594520548</c:v>
                </c:pt>
                <c:pt idx="57">
                  <c:v>14.969983186301372</c:v>
                </c:pt>
                <c:pt idx="58">
                  <c:v>16.576536601516047</c:v>
                </c:pt>
              </c:numCache>
            </c:numRef>
          </c:val>
          <c:extLst>
            <c:ext xmlns:c16="http://schemas.microsoft.com/office/drawing/2014/chart" uri="{C3380CC4-5D6E-409C-BE32-E72D297353CC}">
              <c16:uniqueId val="{00000005-9A67-4448-A6C6-74FAC98F5DF5}"/>
            </c:ext>
          </c:extLst>
        </c:ser>
        <c:ser>
          <c:idx val="4"/>
          <c:order val="3"/>
          <c:tx>
            <c:strRef>
              <c:f>データ!$G$5</c:f>
              <c:strCache>
                <c:ptCount val="1"/>
                <c:pt idx="0">
                  <c:v>インド</c:v>
                </c:pt>
              </c:strCache>
            </c:strRef>
          </c:tx>
          <c:spPr>
            <a:ln>
              <a:noFill/>
            </a:ln>
          </c:spPr>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データ!$G$6:$G$64</c:f>
              <c:numCache>
                <c:formatCode>#,##0.0;"▲ "#,##0.0</c:formatCode>
                <c:ptCount val="59"/>
                <c:pt idx="0">
                  <c:v>0.25223397260273978</c:v>
                </c:pt>
                <c:pt idx="1">
                  <c:v>0.28152871232876714</c:v>
                </c:pt>
                <c:pt idx="2">
                  <c:v>0.28937978082191779</c:v>
                </c:pt>
                <c:pt idx="3">
                  <c:v>0.3243339071038252</c:v>
                </c:pt>
                <c:pt idx="4">
                  <c:v>0.39234539726027401</c:v>
                </c:pt>
                <c:pt idx="5">
                  <c:v>0.39031695890410956</c:v>
                </c:pt>
                <c:pt idx="6">
                  <c:v>0.41635964383561636</c:v>
                </c:pt>
                <c:pt idx="7">
                  <c:v>0.44739715846994538</c:v>
                </c:pt>
                <c:pt idx="8">
                  <c:v>0.47366969863013697</c:v>
                </c:pt>
                <c:pt idx="9">
                  <c:v>0.46437531506849311</c:v>
                </c:pt>
                <c:pt idx="10">
                  <c:v>0.47686199999999995</c:v>
                </c:pt>
                <c:pt idx="11">
                  <c:v>0.50289642076502739</c:v>
                </c:pt>
                <c:pt idx="12">
                  <c:v>0.54208857534246568</c:v>
                </c:pt>
                <c:pt idx="13">
                  <c:v>0.58840901369862997</c:v>
                </c:pt>
                <c:pt idx="14">
                  <c:v>0.63368246575342457</c:v>
                </c:pt>
                <c:pt idx="15">
                  <c:v>0.64337934426229504</c:v>
                </c:pt>
                <c:pt idx="16">
                  <c:v>0.69694778082191811</c:v>
                </c:pt>
                <c:pt idx="17">
                  <c:v>0.72763049315068495</c:v>
                </c:pt>
                <c:pt idx="18">
                  <c:v>0.76540416438356174</c:v>
                </c:pt>
                <c:pt idx="19">
                  <c:v>0.82280710382513667</c:v>
                </c:pt>
                <c:pt idx="20">
                  <c:v>0.89597578082191764</c:v>
                </c:pt>
                <c:pt idx="21">
                  <c:v>0.94412542465753424</c:v>
                </c:pt>
                <c:pt idx="22">
                  <c:v>0.97425764383561664</c:v>
                </c:pt>
                <c:pt idx="23">
                  <c:v>1.0694853551912571</c:v>
                </c:pt>
                <c:pt idx="24">
                  <c:v>1.1636973424657533</c:v>
                </c:pt>
                <c:pt idx="25">
                  <c:v>1.2118925205479452</c:v>
                </c:pt>
                <c:pt idx="26">
                  <c:v>1.2347384383561644</c:v>
                </c:pt>
                <c:pt idx="27">
                  <c:v>1.299801885245901</c:v>
                </c:pt>
                <c:pt idx="28">
                  <c:v>1.3163528493150685</c:v>
                </c:pt>
                <c:pt idx="29">
                  <c:v>1.4167255616438355</c:v>
                </c:pt>
                <c:pt idx="30">
                  <c:v>1.5850571232876713</c:v>
                </c:pt>
                <c:pt idx="31">
                  <c:v>1.7046522404371585</c:v>
                </c:pt>
                <c:pt idx="32">
                  <c:v>1.8351638082191779</c:v>
                </c:pt>
                <c:pt idx="33">
                  <c:v>1.9714852876712325</c:v>
                </c:pt>
                <c:pt idx="34">
                  <c:v>2.166207973330136</c:v>
                </c:pt>
                <c:pt idx="35">
                  <c:v>2.2794677405035513</c:v>
                </c:pt>
                <c:pt idx="36">
                  <c:v>2.3018890076717802</c:v>
                </c:pt>
                <c:pt idx="37">
                  <c:v>2.3825111410958901</c:v>
                </c:pt>
                <c:pt idx="38">
                  <c:v>2.4344754527397257</c:v>
                </c:pt>
                <c:pt idx="39">
                  <c:v>2.5760101338797812</c:v>
                </c:pt>
                <c:pt idx="40">
                  <c:v>2.6254480712328769</c:v>
                </c:pt>
                <c:pt idx="41">
                  <c:v>2.77209667849653</c:v>
                </c:pt>
                <c:pt idx="42">
                  <c:v>2.9626052915303935</c:v>
                </c:pt>
                <c:pt idx="43">
                  <c:v>3.1002284058978336</c:v>
                </c:pt>
                <c:pt idx="44">
                  <c:v>3.2572287565135367</c:v>
                </c:pt>
                <c:pt idx="45">
                  <c:v>3.3372477407698535</c:v>
                </c:pt>
                <c:pt idx="46">
                  <c:v>3.5032752633141837</c:v>
                </c:pt>
                <c:pt idx="47">
                  <c:v>3.7017151718801871</c:v>
                </c:pt>
                <c:pt idx="48">
                  <c:v>3.743191765974669</c:v>
                </c:pt>
                <c:pt idx="49">
                  <c:v>3.8646485214951865</c:v>
                </c:pt>
                <c:pt idx="50">
                  <c:v>4.18058942200794</c:v>
                </c:pt>
                <c:pt idx="51">
                  <c:v>4.573916199260192</c:v>
                </c:pt>
                <c:pt idx="52">
                  <c:v>4.7543742612080591</c:v>
                </c:pt>
                <c:pt idx="53">
                  <c:v>5.0043827335807327</c:v>
                </c:pt>
                <c:pt idx="54">
                  <c:v>5.1794515303588664</c:v>
                </c:pt>
                <c:pt idx="55">
                  <c:v>4.7380045345610453</c:v>
                </c:pt>
                <c:pt idx="56">
                  <c:v>4.8410996049049047</c:v>
                </c:pt>
                <c:pt idx="57">
                  <c:v>5.2086989436161257</c:v>
                </c:pt>
                <c:pt idx="58">
                  <c:v>5.4461029166113626</c:v>
                </c:pt>
              </c:numCache>
            </c:numRef>
          </c:val>
          <c:extLst>
            <c:ext xmlns:c16="http://schemas.microsoft.com/office/drawing/2014/chart" uri="{C3380CC4-5D6E-409C-BE32-E72D297353CC}">
              <c16:uniqueId val="{00000006-9A67-4448-A6C6-74FAC98F5DF5}"/>
            </c:ext>
          </c:extLst>
        </c:ser>
        <c:ser>
          <c:idx val="5"/>
          <c:order val="4"/>
          <c:tx>
            <c:strRef>
              <c:f>データ!$H$5</c:f>
              <c:strCache>
                <c:ptCount val="1"/>
                <c:pt idx="0">
                  <c:v>ブラジル</c:v>
                </c:pt>
              </c:strCache>
            </c:strRef>
          </c:tx>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データ!$H$6:$H$64</c:f>
              <c:numCache>
                <c:formatCode>#,##0.0;"▲ "#,##0.0</c:formatCode>
                <c:ptCount val="59"/>
                <c:pt idx="0">
                  <c:v>0.30567380821917817</c:v>
                </c:pt>
                <c:pt idx="1">
                  <c:v>0.33460257534246574</c:v>
                </c:pt>
                <c:pt idx="2">
                  <c:v>0.34454016438356172</c:v>
                </c:pt>
                <c:pt idx="3">
                  <c:v>0.41243237704918029</c:v>
                </c:pt>
                <c:pt idx="4">
                  <c:v>0.45656490410958905</c:v>
                </c:pt>
                <c:pt idx="5">
                  <c:v>0.52011618736453091</c:v>
                </c:pt>
                <c:pt idx="6">
                  <c:v>0.58767202214446579</c:v>
                </c:pt>
                <c:pt idx="7">
                  <c:v>0.6676301652068698</c:v>
                </c:pt>
                <c:pt idx="8">
                  <c:v>0.80722749189873622</c:v>
                </c:pt>
                <c:pt idx="9">
                  <c:v>0.89422146548528625</c:v>
                </c:pt>
                <c:pt idx="10">
                  <c:v>0.92222246228719784</c:v>
                </c:pt>
                <c:pt idx="11">
                  <c:v>0.98978172580188539</c:v>
                </c:pt>
                <c:pt idx="12">
                  <c:v>1.010967884896973</c:v>
                </c:pt>
                <c:pt idx="13">
                  <c:v>1.107712877753559</c:v>
                </c:pt>
                <c:pt idx="14">
                  <c:v>1.1797333379444404</c:v>
                </c:pt>
                <c:pt idx="15">
                  <c:v>1.1415231234514971</c:v>
                </c:pt>
                <c:pt idx="16">
                  <c:v>1.1088881985397978</c:v>
                </c:pt>
                <c:pt idx="17">
                  <c:v>1.1386628087619239</c:v>
                </c:pt>
                <c:pt idx="18">
                  <c:v>1.0679728439705327</c:v>
                </c:pt>
                <c:pt idx="19">
                  <c:v>1.0684752687624857</c:v>
                </c:pt>
                <c:pt idx="20">
                  <c:v>1.1072982229679766</c:v>
                </c:pt>
                <c:pt idx="21">
                  <c:v>1.1923950937907608</c:v>
                </c:pt>
                <c:pt idx="22">
                  <c:v>1.2252270097944649</c:v>
                </c:pt>
                <c:pt idx="23">
                  <c:v>1.2299137288517958</c:v>
                </c:pt>
                <c:pt idx="24">
                  <c:v>1.2678236922398753</c:v>
                </c:pt>
                <c:pt idx="25">
                  <c:v>1.2780594241839143</c:v>
                </c:pt>
                <c:pt idx="26">
                  <c:v>1.2826554767226563</c:v>
                </c:pt>
                <c:pt idx="27">
                  <c:v>1.2888697085426046</c:v>
                </c:pt>
                <c:pt idx="28">
                  <c:v>1.344930071228688</c:v>
                </c:pt>
                <c:pt idx="29">
                  <c:v>1.4284137485241486</c:v>
                </c:pt>
                <c:pt idx="30">
                  <c:v>1.5314222822083075</c:v>
                </c:pt>
                <c:pt idx="31">
                  <c:v>1.6337615065995765</c:v>
                </c:pt>
                <c:pt idx="32">
                  <c:v>1.7858059576401828</c:v>
                </c:pt>
                <c:pt idx="33">
                  <c:v>1.8551377843167038</c:v>
                </c:pt>
                <c:pt idx="34">
                  <c:v>1.8705521086051751</c:v>
                </c:pt>
                <c:pt idx="35">
                  <c:v>1.9415319043204577</c:v>
                </c:pt>
                <c:pt idx="36">
                  <c:v>1.9586019013283742</c:v>
                </c:pt>
                <c:pt idx="37">
                  <c:v>1.9176846769929183</c:v>
                </c:pt>
                <c:pt idx="38">
                  <c:v>1.8713359803052085</c:v>
                </c:pt>
                <c:pt idx="39">
                  <c:v>1.9268355214537942</c:v>
                </c:pt>
                <c:pt idx="40">
                  <c:v>1.9626200245890415</c:v>
                </c:pt>
                <c:pt idx="41">
                  <c:v>2.0132514434710798</c:v>
                </c:pt>
                <c:pt idx="42">
                  <c:v>2.1095865889243766</c:v>
                </c:pt>
                <c:pt idx="43">
                  <c:v>2.1877948940765193</c:v>
                </c:pt>
                <c:pt idx="44">
                  <c:v>2.1749651534404046</c:v>
                </c:pt>
                <c:pt idx="45">
                  <c:v>2.3455058228815342</c:v>
                </c:pt>
                <c:pt idx="46">
                  <c:v>2.4410500705260101</c:v>
                </c:pt>
                <c:pt idx="47">
                  <c:v>2.5794861692953743</c:v>
                </c:pt>
                <c:pt idx="48">
                  <c:v>2.6509964174589435</c:v>
                </c:pt>
                <c:pt idx="49">
                  <c:v>2.746973035235075</c:v>
                </c:pt>
                <c:pt idx="50">
                  <c:v>2.5831401451116243</c:v>
                </c:pt>
                <c:pt idx="51">
                  <c:v>2.4534663550741951</c:v>
                </c:pt>
                <c:pt idx="52">
                  <c:v>2.4851230658819485</c:v>
                </c:pt>
                <c:pt idx="53">
                  <c:v>2.3675241693519622</c:v>
                </c:pt>
                <c:pt idx="54">
                  <c:v>2.3610343197037245</c:v>
                </c:pt>
                <c:pt idx="55">
                  <c:v>2.2184975165176413</c:v>
                </c:pt>
                <c:pt idx="56">
                  <c:v>2.3941978348764068</c:v>
                </c:pt>
                <c:pt idx="57">
                  <c:v>2.512240798990554</c:v>
                </c:pt>
                <c:pt idx="58">
                  <c:v>2.5669481047293283</c:v>
                </c:pt>
              </c:numCache>
            </c:numRef>
          </c:val>
          <c:extLst>
            <c:ext xmlns:c16="http://schemas.microsoft.com/office/drawing/2014/chart" uri="{C3380CC4-5D6E-409C-BE32-E72D297353CC}">
              <c16:uniqueId val="{00000007-9A67-4448-A6C6-74FAC98F5DF5}"/>
            </c:ext>
          </c:extLst>
        </c:ser>
        <c:ser>
          <c:idx val="1"/>
          <c:order val="5"/>
          <c:tx>
            <c:strRef>
              <c:f>データ!$I$5</c:f>
              <c:strCache>
                <c:ptCount val="1"/>
                <c:pt idx="0">
                  <c:v>サウジアラビア</c:v>
                </c:pt>
              </c:strCache>
            </c:strRef>
          </c:tx>
          <c:invertIfNegative val="0"/>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データ!$I$6:$I$64</c:f>
              <c:numCache>
                <c:formatCode>#,##0.0;"▲ "#,##0.0</c:formatCode>
                <c:ptCount val="59"/>
                <c:pt idx="0">
                  <c:v>0.38957446575342469</c:v>
                </c:pt>
                <c:pt idx="1">
                  <c:v>0.39291602739726028</c:v>
                </c:pt>
                <c:pt idx="2">
                  <c:v>0.39625956164383558</c:v>
                </c:pt>
                <c:pt idx="3">
                  <c:v>0.39855251366120215</c:v>
                </c:pt>
                <c:pt idx="4">
                  <c:v>0.40306512328767125</c:v>
                </c:pt>
                <c:pt idx="5">
                  <c:v>0.43474139671900169</c:v>
                </c:pt>
                <c:pt idx="6">
                  <c:v>0.44131934360570513</c:v>
                </c:pt>
                <c:pt idx="7">
                  <c:v>0.47025545600165913</c:v>
                </c:pt>
                <c:pt idx="8">
                  <c:v>0.50058479620867791</c:v>
                </c:pt>
                <c:pt idx="9">
                  <c:v>0.52560781158853198</c:v>
                </c:pt>
                <c:pt idx="10">
                  <c:v>0.40784732598155715</c:v>
                </c:pt>
                <c:pt idx="11">
                  <c:v>0.47149174418391998</c:v>
                </c:pt>
                <c:pt idx="12">
                  <c:v>0.543895416393673</c:v>
                </c:pt>
                <c:pt idx="13">
                  <c:v>0.58857134416008705</c:v>
                </c:pt>
                <c:pt idx="14">
                  <c:v>0.70816880069362331</c:v>
                </c:pt>
                <c:pt idx="15">
                  <c:v>0.59225772702335389</c:v>
                </c:pt>
                <c:pt idx="16">
                  <c:v>0.70850742909594788</c:v>
                </c:pt>
                <c:pt idx="17">
                  <c:v>0.78391858304593687</c:v>
                </c:pt>
                <c:pt idx="18">
                  <c:v>0.87031038993309551</c:v>
                </c:pt>
                <c:pt idx="19">
                  <c:v>0.96912708106400525</c:v>
                </c:pt>
                <c:pt idx="20">
                  <c:v>0.99316855437166918</c:v>
                </c:pt>
                <c:pt idx="21">
                  <c:v>1.0007598939943119</c:v>
                </c:pt>
                <c:pt idx="22">
                  <c:v>1.0630879079901665</c:v>
                </c:pt>
                <c:pt idx="23">
                  <c:v>1.0931129841312317</c:v>
                </c:pt>
                <c:pt idx="24">
                  <c:v>1.0686238839630591</c:v>
                </c:pt>
                <c:pt idx="25">
                  <c:v>1.1362258857112586</c:v>
                </c:pt>
                <c:pt idx="26">
                  <c:v>1.1905459093723798</c:v>
                </c:pt>
                <c:pt idx="27">
                  <c:v>1.1553892252943097</c:v>
                </c:pt>
                <c:pt idx="28">
                  <c:v>1.1664313144408998</c:v>
                </c:pt>
                <c:pt idx="29">
                  <c:v>1.4032714547362666</c:v>
                </c:pt>
                <c:pt idx="30">
                  <c:v>1.3542661796221214</c:v>
                </c:pt>
                <c:pt idx="31">
                  <c:v>1.4004536410088262</c:v>
                </c:pt>
                <c:pt idx="32">
                  <c:v>1.4278675890823644</c:v>
                </c:pt>
                <c:pt idx="33">
                  <c:v>1.5091242360129264</c:v>
                </c:pt>
                <c:pt idx="34">
                  <c:v>1.5655230839644851</c:v>
                </c:pt>
                <c:pt idx="35">
                  <c:v>1.6268642952418695</c:v>
                </c:pt>
                <c:pt idx="36">
                  <c:v>1.7459616688912214</c:v>
                </c:pt>
                <c:pt idx="37">
                  <c:v>1.8095553406507596</c:v>
                </c:pt>
                <c:pt idx="38">
                  <c:v>1.9095402961362031</c:v>
                </c:pt>
                <c:pt idx="39">
                  <c:v>2.0559061075385139</c:v>
                </c:pt>
                <c:pt idx="40">
                  <c:v>2.2033186119238675</c:v>
                </c:pt>
                <c:pt idx="41">
                  <c:v>2.3219976025094788</c:v>
                </c:pt>
                <c:pt idx="42">
                  <c:v>2.3784959914251851</c:v>
                </c:pt>
                <c:pt idx="43">
                  <c:v>2.6041146187536781</c:v>
                </c:pt>
                <c:pt idx="44">
                  <c:v>2.8265806673603797</c:v>
                </c:pt>
                <c:pt idx="45">
                  <c:v>3.1694750067175974</c:v>
                </c:pt>
                <c:pt idx="46">
                  <c:v>3.2955566574824644</c:v>
                </c:pt>
                <c:pt idx="47">
                  <c:v>3.4667927548458906</c:v>
                </c:pt>
                <c:pt idx="48">
                  <c:v>3.4682604234597867</c:v>
                </c:pt>
                <c:pt idx="49">
                  <c:v>3.7885820508997834</c:v>
                </c:pt>
                <c:pt idx="50">
                  <c:v>3.9642198205733172</c:v>
                </c:pt>
                <c:pt idx="51">
                  <c:v>4.0997240500106216</c:v>
                </c:pt>
                <c:pt idx="52">
                  <c:v>4.0520340732658715</c:v>
                </c:pt>
                <c:pt idx="53">
                  <c:v>3.8705989512969858</c:v>
                </c:pt>
                <c:pt idx="54">
                  <c:v>3.6321199344646908</c:v>
                </c:pt>
                <c:pt idx="55">
                  <c:v>3.4373301726987262</c:v>
                </c:pt>
                <c:pt idx="56">
                  <c:v>3.6003056399391702</c:v>
                </c:pt>
                <c:pt idx="57">
                  <c:v>3.8541524814964685</c:v>
                </c:pt>
                <c:pt idx="58">
                  <c:v>4.0519065050002263</c:v>
                </c:pt>
              </c:numCache>
            </c:numRef>
          </c:val>
          <c:extLst>
            <c:ext xmlns:c16="http://schemas.microsoft.com/office/drawing/2014/chart" uri="{C3380CC4-5D6E-409C-BE32-E72D297353CC}">
              <c16:uniqueId val="{00000003-5C05-48C2-B4C1-1CFED4DDDF3C}"/>
            </c:ext>
          </c:extLst>
        </c:ser>
        <c:ser>
          <c:idx val="6"/>
          <c:order val="6"/>
          <c:tx>
            <c:strRef>
              <c:f>データ!$J$5</c:f>
              <c:strCache>
                <c:ptCount val="1"/>
                <c:pt idx="0">
                  <c:v>その他</c:v>
                </c:pt>
              </c:strCache>
            </c:strRef>
          </c:tx>
          <c:spPr>
            <a:solidFill>
              <a:schemeClr val="bg1">
                <a:lumMod val="75000"/>
              </a:schemeClr>
            </a:solidFill>
          </c:spPr>
          <c:invertIfNegative val="0"/>
          <c:dLbls>
            <c:dLbl>
              <c:idx val="0"/>
              <c:layout>
                <c:manualLayout>
                  <c:x val="1.034608165671068E-3"/>
                  <c:y val="-6.7202259170283385E-2"/>
                </c:manualLayout>
              </c:layout>
              <c:tx>
                <c:rich>
                  <a:bodyPr/>
                  <a:lstStyle/>
                  <a:p>
                    <a:r>
                      <a:rPr lang="en-US" altLang="ja-JP" sz="1600"/>
                      <a:t>31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A67-4448-A6C6-74FAC98F5DF5}"/>
                </c:ext>
              </c:extLst>
            </c:dLbl>
            <c:dLbl>
              <c:idx val="5"/>
              <c:layout>
                <c:manualLayout>
                  <c:x val="3.2213936067485715E-4"/>
                  <c:y val="-6.2866544199354293E-2"/>
                </c:manualLayout>
              </c:layout>
              <c:tx>
                <c:rich>
                  <a:bodyPr/>
                  <a:lstStyle/>
                  <a:p>
                    <a:r>
                      <a:rPr lang="en-US" altLang="ja-JP" sz="1600"/>
                      <a:t>46</a:t>
                    </a:r>
                  </a:p>
                </c:rich>
              </c:tx>
              <c:showLegendKey val="0"/>
              <c:showVal val="1"/>
              <c:showCatName val="0"/>
              <c:showSerName val="0"/>
              <c:showPercent val="0"/>
              <c:showBubbleSize val="0"/>
              <c:extLst>
                <c:ext xmlns:c15="http://schemas.microsoft.com/office/drawing/2012/chart" uri="{CE6537A1-D6FC-4f65-9D91-7224C49458BB}">
                  <c15:layout>
                    <c:manualLayout>
                      <c:w val="3.5619427452762191E-2"/>
                      <c:h val="5.1593992524282074E-2"/>
                    </c:manualLayout>
                  </c15:layout>
                  <c15:showDataLabelsRange val="0"/>
                </c:ext>
                <c:ext xmlns:c16="http://schemas.microsoft.com/office/drawing/2014/chart" uri="{C3380CC4-5D6E-409C-BE32-E72D297353CC}">
                  <c16:uniqueId val="{00000004-1E61-4BEE-AE6C-78B67557D209}"/>
                </c:ext>
              </c:extLst>
            </c:dLbl>
            <c:dLbl>
              <c:idx val="8"/>
              <c:layout>
                <c:manualLayout>
                  <c:x val="1.0346081656710496E-3"/>
                  <c:y val="-6.5034444358338758E-2"/>
                </c:manualLayout>
              </c:layout>
              <c:tx>
                <c:rich>
                  <a:bodyPr wrap="square" lIns="38100" tIns="19050" rIns="38100" bIns="19050" anchor="ctr">
                    <a:spAutoFit/>
                  </a:bodyPr>
                  <a:lstStyle/>
                  <a:p>
                    <a:pPr>
                      <a:defRPr sz="1600">
                        <a:latin typeface="+mj-ea"/>
                        <a:ea typeface="+mj-ea"/>
                      </a:defRPr>
                    </a:pPr>
                    <a:r>
                      <a:rPr lang="en-US" altLang="ja-JP" sz="1600"/>
                      <a:t>56</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E61-4BEE-AE6C-78B67557D209}"/>
                </c:ext>
              </c:extLst>
            </c:dLbl>
            <c:dLbl>
              <c:idx val="15"/>
              <c:layout>
                <c:manualLayout>
                  <c:x val="8.394956964480056E-4"/>
                  <c:y val="-7.1537888794172638E-2"/>
                </c:manualLayout>
              </c:layout>
              <c:tx>
                <c:rich>
                  <a:bodyPr/>
                  <a:lstStyle/>
                  <a:p>
                    <a:r>
                      <a:rPr lang="en-US" altLang="ja-JP" sz="1600"/>
                      <a:t>61</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E61-4BEE-AE6C-78B67557D209}"/>
                </c:ext>
              </c:extLst>
            </c:dLbl>
            <c:dLbl>
              <c:idx val="25"/>
              <c:layout>
                <c:manualLayout>
                  <c:x val="0"/>
                  <c:y val="-5.8530999922504968E-2"/>
                </c:manualLayout>
              </c:layout>
              <c:tx>
                <c:rich>
                  <a:bodyPr wrap="square" lIns="38100" tIns="19050" rIns="38100" bIns="19050" anchor="ctr">
                    <a:noAutofit/>
                  </a:bodyPr>
                  <a:lstStyle/>
                  <a:p>
                    <a:pPr>
                      <a:defRPr sz="1600">
                        <a:latin typeface="+mj-ea"/>
                        <a:ea typeface="+mj-ea"/>
                      </a:defRPr>
                    </a:pPr>
                    <a:r>
                      <a:rPr lang="en-US" altLang="ja-JP" sz="1600"/>
                      <a:t>66</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1345096158430723E-2"/>
                      <c:h val="3.8587103652614328E-2"/>
                    </c:manualLayout>
                  </c15:layout>
                  <c15:showDataLabelsRange val="0"/>
                </c:ext>
                <c:ext xmlns:c16="http://schemas.microsoft.com/office/drawing/2014/chart" uri="{C3380CC4-5D6E-409C-BE32-E72D297353CC}">
                  <c16:uniqueId val="{00000007-1E61-4BEE-AE6C-78B67557D209}"/>
                </c:ext>
              </c:extLst>
            </c:dLbl>
            <c:dLbl>
              <c:idx val="35"/>
              <c:layout>
                <c:manualLayout>
                  <c:x val="-1.6198410674649103E-3"/>
                  <c:y val="-0.10405511097334202"/>
                </c:manualLayout>
              </c:layout>
              <c:tx>
                <c:rich>
                  <a:bodyPr/>
                  <a:lstStyle/>
                  <a:p>
                    <a:r>
                      <a:rPr lang="en-US" altLang="ja-JP" sz="1600"/>
                      <a:t>77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E61-4BEE-AE6C-78B67557D209}"/>
                </c:ext>
              </c:extLst>
            </c:dLbl>
            <c:dLbl>
              <c:idx val="45"/>
              <c:layout>
                <c:manualLayout>
                  <c:x val="-9.7556234611519588E-4"/>
                  <c:y val="-0.12356544428084365"/>
                </c:manualLayout>
              </c:layout>
              <c:tx>
                <c:rich>
                  <a:bodyPr/>
                  <a:lstStyle/>
                  <a:p>
                    <a:r>
                      <a:rPr lang="en-US" altLang="ja-JP" sz="1600"/>
                      <a:t>87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1E61-4BEE-AE6C-78B67557D209}"/>
                </c:ext>
              </c:extLst>
            </c:dLbl>
            <c:dLbl>
              <c:idx val="55"/>
              <c:layout>
                <c:manualLayout>
                  <c:x val="-9.7328680865755775E-17"/>
                  <c:y val="-0.15825048127195765"/>
                </c:manualLayout>
              </c:layout>
              <c:tx>
                <c:rich>
                  <a:bodyPr wrap="square" lIns="38100" tIns="19050" rIns="38100" bIns="19050" anchor="ctr">
                    <a:spAutoFit/>
                  </a:bodyPr>
                  <a:lstStyle/>
                  <a:p>
                    <a:pPr>
                      <a:defRPr sz="1600">
                        <a:latin typeface="+mj-ea"/>
                        <a:ea typeface="+mj-ea"/>
                      </a:defRPr>
                    </a:pPr>
                    <a:r>
                      <a:rPr lang="en-US" altLang="ja-JP" sz="1600"/>
                      <a:t>89</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E61-4BEE-AE6C-78B67557D209}"/>
                </c:ext>
              </c:extLst>
            </c:dLbl>
            <c:dLbl>
              <c:idx val="58"/>
              <c:layout>
                <c:manualLayout>
                  <c:x val="-1.0617796932543548E-2"/>
                  <c:y val="-0.12573325909278829"/>
                </c:manualLayout>
              </c:layout>
              <c:tx>
                <c:rich>
                  <a:bodyPr wrap="square" lIns="38100" tIns="19050" rIns="38100" bIns="19050" anchor="ctr">
                    <a:spAutoFit/>
                  </a:bodyPr>
                  <a:lstStyle/>
                  <a:p>
                    <a:pPr>
                      <a:defRPr sz="1600" b="0">
                        <a:latin typeface="+mj-ea"/>
                        <a:ea typeface="+mj-ea"/>
                      </a:defRPr>
                    </a:pPr>
                    <a:r>
                      <a:rPr lang="en-US" altLang="ja-JP" sz="1600" b="0"/>
                      <a:t>100</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6EC-45C1-8088-203191F5472A}"/>
                </c:ext>
              </c:extLst>
            </c:dLbl>
            <c:spPr>
              <a:noFill/>
              <a:ln>
                <a:noFill/>
              </a:ln>
              <a:effectLst/>
            </c:spPr>
            <c:txPr>
              <a:bodyPr wrap="square" lIns="38100" tIns="19050" rIns="38100" bIns="19050" anchor="ctr">
                <a:spAutoFit/>
              </a:bodyPr>
              <a:lstStyle/>
              <a:p>
                <a:pPr>
                  <a:defRPr>
                    <a:latin typeface="+mj-ea"/>
                    <a:ea typeface="+mj-ea"/>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データ!$C$6:$C$64</c:f>
              <c:numCache>
                <c:formatCode>General</c:formatCode>
                <c:ptCount val="59"/>
                <c:pt idx="0">
                  <c:v>1965</c:v>
                </c:pt>
                <c:pt idx="5">
                  <c:v>1970</c:v>
                </c:pt>
                <c:pt idx="10">
                  <c:v>1975</c:v>
                </c:pt>
                <c:pt idx="15">
                  <c:v>1980</c:v>
                </c:pt>
                <c:pt idx="20">
                  <c:v>1985</c:v>
                </c:pt>
                <c:pt idx="25">
                  <c:v>1990</c:v>
                </c:pt>
                <c:pt idx="30">
                  <c:v>1995</c:v>
                </c:pt>
                <c:pt idx="35">
                  <c:v>2000</c:v>
                </c:pt>
                <c:pt idx="40">
                  <c:v>2005</c:v>
                </c:pt>
                <c:pt idx="45">
                  <c:v>2010</c:v>
                </c:pt>
                <c:pt idx="50">
                  <c:v>2015</c:v>
                </c:pt>
                <c:pt idx="58">
                  <c:v>2023</c:v>
                </c:pt>
              </c:numCache>
            </c:numRef>
          </c:cat>
          <c:val>
            <c:numRef>
              <c:f>データ!$J$6:$J$64</c:f>
              <c:numCache>
                <c:formatCode>#,##0.0;"▲ "#,##0.0</c:formatCode>
                <c:ptCount val="59"/>
                <c:pt idx="0">
                  <c:v>3.1624447856802109</c:v>
                </c:pt>
                <c:pt idx="1">
                  <c:v>3.3922227230690334</c:v>
                </c:pt>
                <c:pt idx="2">
                  <c:v>3.6126448491993979</c:v>
                </c:pt>
                <c:pt idx="3">
                  <c:v>3.8613569089998272</c:v>
                </c:pt>
                <c:pt idx="4">
                  <c:v>4.0839925495943028</c:v>
                </c:pt>
                <c:pt idx="5">
                  <c:v>4.3524905045527778</c:v>
                </c:pt>
                <c:pt idx="6">
                  <c:v>4.6510031084009533</c:v>
                </c:pt>
                <c:pt idx="7">
                  <c:v>4.9735186437572336</c:v>
                </c:pt>
                <c:pt idx="8">
                  <c:v>5.390722635931124</c:v>
                </c:pt>
                <c:pt idx="9">
                  <c:v>5.4669456792438726</c:v>
                </c:pt>
                <c:pt idx="10">
                  <c:v>5.6827988323237664</c:v>
                </c:pt>
                <c:pt idx="11">
                  <c:v>6.0917223533101712</c:v>
                </c:pt>
                <c:pt idx="12">
                  <c:v>6.6065512580775536</c:v>
                </c:pt>
                <c:pt idx="13">
                  <c:v>6.9691583797011187</c:v>
                </c:pt>
                <c:pt idx="14">
                  <c:v>7.379272395562773</c:v>
                </c:pt>
                <c:pt idx="15">
                  <c:v>7.5626603871262637</c:v>
                </c:pt>
                <c:pt idx="16">
                  <c:v>7.701539950626473</c:v>
                </c:pt>
                <c:pt idx="17">
                  <c:v>7.8465105834750357</c:v>
                </c:pt>
                <c:pt idx="18">
                  <c:v>8.084959459291138</c:v>
                </c:pt>
                <c:pt idx="19">
                  <c:v>8.1993558847645041</c:v>
                </c:pt>
                <c:pt idx="20">
                  <c:v>9.7208980199274961</c:v>
                </c:pt>
                <c:pt idx="21">
                  <c:v>9.9319325142706738</c:v>
                </c:pt>
                <c:pt idx="22">
                  <c:v>10.354697234901279</c:v>
                </c:pt>
                <c:pt idx="23">
                  <c:v>10.662428748419909</c:v>
                </c:pt>
                <c:pt idx="24">
                  <c:v>11.011527931610791</c:v>
                </c:pt>
                <c:pt idx="25">
                  <c:v>11.487224194287977</c:v>
                </c:pt>
                <c:pt idx="26">
                  <c:v>11.375482305993508</c:v>
                </c:pt>
                <c:pt idx="27">
                  <c:v>11.459974823821074</c:v>
                </c:pt>
                <c:pt idx="28">
                  <c:v>11.785537908951861</c:v>
                </c:pt>
                <c:pt idx="29">
                  <c:v>12.282316581304345</c:v>
                </c:pt>
                <c:pt idx="30">
                  <c:v>12.923563393854245</c:v>
                </c:pt>
                <c:pt idx="31">
                  <c:v>13.037002369831404</c:v>
                </c:pt>
                <c:pt idx="32">
                  <c:v>13.814742014207484</c:v>
                </c:pt>
                <c:pt idx="33">
                  <c:v>13.674153612841321</c:v>
                </c:pt>
                <c:pt idx="34">
                  <c:v>13.700661522789094</c:v>
                </c:pt>
                <c:pt idx="35">
                  <c:v>14.207990884916144</c:v>
                </c:pt>
                <c:pt idx="36">
                  <c:v>14.830656917415151</c:v>
                </c:pt>
                <c:pt idx="37">
                  <c:v>15.133298085638264</c:v>
                </c:pt>
                <c:pt idx="38">
                  <c:v>15.371045715708794</c:v>
                </c:pt>
                <c:pt idx="39">
                  <c:v>16.244778917310498</c:v>
                </c:pt>
                <c:pt idx="40">
                  <c:v>16.800527302258036</c:v>
                </c:pt>
                <c:pt idx="41">
                  <c:v>17.173455916127249</c:v>
                </c:pt>
                <c:pt idx="42">
                  <c:v>17.778701932551805</c:v>
                </c:pt>
                <c:pt idx="43">
                  <c:v>18.105519884670461</c:v>
                </c:pt>
                <c:pt idx="44">
                  <c:v>18.361717434993786</c:v>
                </c:pt>
                <c:pt idx="45">
                  <c:v>19.01928419929606</c:v>
                </c:pt>
                <c:pt idx="46">
                  <c:v>19.408859698394519</c:v>
                </c:pt>
                <c:pt idx="47">
                  <c:v>19.895103777596553</c:v>
                </c:pt>
                <c:pt idx="48">
                  <c:v>20.58572433767235</c:v>
                </c:pt>
                <c:pt idx="49">
                  <c:v>20.606429252016124</c:v>
                </c:pt>
                <c:pt idx="50">
                  <c:v>20.768644402526292</c:v>
                </c:pt>
                <c:pt idx="51">
                  <c:v>21.178097122490492</c:v>
                </c:pt>
                <c:pt idx="52">
                  <c:v>21.777664773059804</c:v>
                </c:pt>
                <c:pt idx="53">
                  <c:v>22.004200431192004</c:v>
                </c:pt>
                <c:pt idx="54">
                  <c:v>21.890758008116929</c:v>
                </c:pt>
                <c:pt idx="55">
                  <c:v>19.528654989531496</c:v>
                </c:pt>
                <c:pt idx="56">
                  <c:v>20.70664125391755</c:v>
                </c:pt>
                <c:pt idx="57">
                  <c:v>21.784816742495241</c:v>
                </c:pt>
                <c:pt idx="58">
                  <c:v>22.211961607814867</c:v>
                </c:pt>
              </c:numCache>
            </c:numRef>
          </c:val>
          <c:extLst>
            <c:ext xmlns:c16="http://schemas.microsoft.com/office/drawing/2014/chart" uri="{C3380CC4-5D6E-409C-BE32-E72D297353CC}">
              <c16:uniqueId val="{0000000A-9A67-4448-A6C6-74FAC98F5DF5}"/>
            </c:ext>
          </c:extLst>
        </c:ser>
        <c:dLbls>
          <c:showLegendKey val="0"/>
          <c:showVal val="0"/>
          <c:showCatName val="0"/>
          <c:showSerName val="0"/>
          <c:showPercent val="0"/>
          <c:showBubbleSize val="0"/>
        </c:dLbls>
        <c:gapWidth val="34"/>
        <c:overlap val="100"/>
        <c:axId val="217629440"/>
        <c:axId val="35848960"/>
      </c:barChart>
      <c:lineChart>
        <c:grouping val="standard"/>
        <c:varyColors val="0"/>
        <c:ser>
          <c:idx val="7"/>
          <c:order val="7"/>
          <c:tx>
            <c:strRef>
              <c:f>データ!$K$5</c:f>
              <c:strCache>
                <c:ptCount val="1"/>
                <c:pt idx="0">
                  <c:v>OECDシェア（右軸）</c:v>
                </c:pt>
              </c:strCache>
            </c:strRef>
          </c:tx>
          <c:spPr>
            <a:ln w="41275">
              <a:solidFill>
                <a:schemeClr val="tx1"/>
              </a:solidFill>
            </a:ln>
          </c:spPr>
          <c:marker>
            <c:symbol val="none"/>
          </c:marker>
          <c:dLbls>
            <c:dLbl>
              <c:idx val="8"/>
              <c:layout>
                <c:manualLayout>
                  <c:x val="-8.0220682903856012E-3"/>
                  <c:y val="-4.4213180518889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61-4BEE-AE6C-78B67557D209}"/>
                </c:ext>
              </c:extLst>
            </c:dLbl>
            <c:dLbl>
              <c:idx val="58"/>
              <c:layout>
                <c:manualLayout>
                  <c:x val="3.9816738497038305E-3"/>
                  <c:y val="-6.50344443583387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EC-45C1-8088-203191F5472A}"/>
                </c:ext>
              </c:extLst>
            </c:dLbl>
            <c:spPr>
              <a:noFill/>
              <a:ln>
                <a:noFill/>
              </a:ln>
              <a:effectLst/>
            </c:spPr>
            <c:txPr>
              <a:bodyPr wrap="square" lIns="38100" tIns="19050" rIns="38100" bIns="19050" anchor="ctr">
                <a:spAutoFit/>
              </a:bodyPr>
              <a:lstStyle/>
              <a:p>
                <a:pPr>
                  <a:defRPr sz="1600">
                    <a:latin typeface="+mj-ea"/>
                    <a:ea typeface="+mj-ea"/>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データ!$C$6:$C$63</c:f>
              <c:numCache>
                <c:formatCode>General</c:formatCode>
                <c:ptCount val="58"/>
                <c:pt idx="0">
                  <c:v>1965</c:v>
                </c:pt>
                <c:pt idx="5">
                  <c:v>1970</c:v>
                </c:pt>
                <c:pt idx="10">
                  <c:v>1975</c:v>
                </c:pt>
                <c:pt idx="15">
                  <c:v>1980</c:v>
                </c:pt>
                <c:pt idx="20">
                  <c:v>1985</c:v>
                </c:pt>
                <c:pt idx="25">
                  <c:v>1990</c:v>
                </c:pt>
                <c:pt idx="30">
                  <c:v>1995</c:v>
                </c:pt>
                <c:pt idx="35">
                  <c:v>2000</c:v>
                </c:pt>
                <c:pt idx="40">
                  <c:v>2005</c:v>
                </c:pt>
                <c:pt idx="45">
                  <c:v>2010</c:v>
                </c:pt>
                <c:pt idx="50">
                  <c:v>2015</c:v>
                </c:pt>
              </c:numCache>
            </c:numRef>
          </c:cat>
          <c:val>
            <c:numRef>
              <c:f>データ!$K$6:$K$64</c:f>
              <c:numCache>
                <c:formatCode>0%</c:formatCode>
                <c:ptCount val="59"/>
                <c:pt idx="0">
                  <c:v>0.75264885688466654</c:v>
                </c:pt>
                <c:pt idx="1">
                  <c:v>0.75306161110996273</c:v>
                </c:pt>
                <c:pt idx="2">
                  <c:v>0.75359802123547182</c:v>
                </c:pt>
                <c:pt idx="3">
                  <c:v>0.75598212319983316</c:v>
                </c:pt>
                <c:pt idx="4">
                  <c:v>0.759038297266734</c:v>
                </c:pt>
                <c:pt idx="5">
                  <c:v>0.75746264195258439</c:v>
                </c:pt>
                <c:pt idx="6">
                  <c:v>0.75143163507249322</c:v>
                </c:pt>
                <c:pt idx="7">
                  <c:v>0.74993894609366141</c:v>
                </c:pt>
                <c:pt idx="8">
                  <c:v>0.74650532703328132</c:v>
                </c:pt>
                <c:pt idx="9">
                  <c:v>0.72578065195688102</c:v>
                </c:pt>
                <c:pt idx="10">
                  <c:v>0.71381816337656878</c:v>
                </c:pt>
                <c:pt idx="11">
                  <c:v>0.71487265079834994</c:v>
                </c:pt>
                <c:pt idx="12">
                  <c:v>0.70747450246049115</c:v>
                </c:pt>
                <c:pt idx="13">
                  <c:v>0.70184920460388356</c:v>
                </c:pt>
                <c:pt idx="14">
                  <c:v>0.69382441417456675</c:v>
                </c:pt>
                <c:pt idx="15">
                  <c:v>0.67561105323158555</c:v>
                </c:pt>
                <c:pt idx="16">
                  <c:v>0.66075922192659176</c:v>
                </c:pt>
                <c:pt idx="17">
                  <c:v>0.64800564151493201</c:v>
                </c:pt>
                <c:pt idx="18">
                  <c:v>0.64374022595583036</c:v>
                </c:pt>
                <c:pt idx="19">
                  <c:v>0.64396231930257364</c:v>
                </c:pt>
                <c:pt idx="20">
                  <c:v>0.64515822835229752</c:v>
                </c:pt>
                <c:pt idx="21">
                  <c:v>0.64616377510615508</c:v>
                </c:pt>
                <c:pt idx="22">
                  <c:v>0.64370780587756471</c:v>
                </c:pt>
                <c:pt idx="23">
                  <c:v>0.64559925862201351</c:v>
                </c:pt>
                <c:pt idx="24">
                  <c:v>0.64215709862977244</c:v>
                </c:pt>
                <c:pt idx="25">
                  <c:v>0.6361317855917652</c:v>
                </c:pt>
                <c:pt idx="26">
                  <c:v>0.63861821218173898</c:v>
                </c:pt>
                <c:pt idx="27">
                  <c:v>0.64559256779300678</c:v>
                </c:pt>
                <c:pt idx="28">
                  <c:v>0.65027094076246783</c:v>
                </c:pt>
                <c:pt idx="29">
                  <c:v>0.65350282337374632</c:v>
                </c:pt>
                <c:pt idx="30">
                  <c:v>0.65068140251513018</c:v>
                </c:pt>
                <c:pt idx="31">
                  <c:v>0.65436324174472804</c:v>
                </c:pt>
                <c:pt idx="32">
                  <c:v>0.6451047645903123</c:v>
                </c:pt>
                <c:pt idx="33">
                  <c:v>0.64530105519423486</c:v>
                </c:pt>
                <c:pt idx="34">
                  <c:v>0.64465788096793275</c:v>
                </c:pt>
                <c:pt idx="35">
                  <c:v>0.63522925449042678</c:v>
                </c:pt>
                <c:pt idx="36">
                  <c:v>0.62758033964590754</c:v>
                </c:pt>
                <c:pt idx="37">
                  <c:v>0.62184615340869198</c:v>
                </c:pt>
                <c:pt idx="38">
                  <c:v>0.61619027721933772</c:v>
                </c:pt>
                <c:pt idx="39">
                  <c:v>0.60372426175031224</c:v>
                </c:pt>
                <c:pt idx="40">
                  <c:v>0.5988104046359406</c:v>
                </c:pt>
                <c:pt idx="41">
                  <c:v>0.58719527265311922</c:v>
                </c:pt>
                <c:pt idx="42">
                  <c:v>0.57718627982658421</c:v>
                </c:pt>
                <c:pt idx="43">
                  <c:v>0.56076335904065122</c:v>
                </c:pt>
                <c:pt idx="44">
                  <c:v>0.54399043966537408</c:v>
                </c:pt>
                <c:pt idx="45">
                  <c:v>0.53055508559553599</c:v>
                </c:pt>
                <c:pt idx="46">
                  <c:v>0.51854046074179638</c:v>
                </c:pt>
                <c:pt idx="47">
                  <c:v>0.50667449447529878</c:v>
                </c:pt>
                <c:pt idx="48">
                  <c:v>0.49970672890713758</c:v>
                </c:pt>
                <c:pt idx="49">
                  <c:v>0.49093456902732097</c:v>
                </c:pt>
                <c:pt idx="50">
                  <c:v>0.48827265604834408</c:v>
                </c:pt>
                <c:pt idx="51">
                  <c:v>0.48424614294475221</c:v>
                </c:pt>
                <c:pt idx="52">
                  <c:v>0.48030161565400331</c:v>
                </c:pt>
                <c:pt idx="53">
                  <c:v>0.47731085164679232</c:v>
                </c:pt>
                <c:pt idx="54">
                  <c:v>0.47315626685796991</c:v>
                </c:pt>
                <c:pt idx="55">
                  <c:v>0.45710045715190334</c:v>
                </c:pt>
                <c:pt idx="56">
                  <c:v>0.46243416185540381</c:v>
                </c:pt>
                <c:pt idx="57">
                  <c:v>0.45831653673144646</c:v>
                </c:pt>
                <c:pt idx="58">
                  <c:v>0.44632892139781988</c:v>
                </c:pt>
              </c:numCache>
            </c:numRef>
          </c:val>
          <c:smooth val="0"/>
          <c:extLst>
            <c:ext xmlns:c16="http://schemas.microsoft.com/office/drawing/2014/chart" uri="{C3380CC4-5D6E-409C-BE32-E72D297353CC}">
              <c16:uniqueId val="{00000001-1E61-4BEE-AE6C-78B67557D209}"/>
            </c:ext>
          </c:extLst>
        </c:ser>
        <c:dLbls>
          <c:showLegendKey val="0"/>
          <c:showVal val="0"/>
          <c:showCatName val="0"/>
          <c:showSerName val="0"/>
          <c:showPercent val="0"/>
          <c:showBubbleSize val="0"/>
        </c:dLbls>
        <c:marker val="1"/>
        <c:smooth val="0"/>
        <c:axId val="1271461503"/>
        <c:axId val="1183541119"/>
      </c:lineChart>
      <c:catAx>
        <c:axId val="217629440"/>
        <c:scaling>
          <c:orientation val="minMax"/>
        </c:scaling>
        <c:delete val="0"/>
        <c:axPos val="b"/>
        <c:title>
          <c:tx>
            <c:rich>
              <a:bodyPr/>
              <a:lstStyle/>
              <a:p>
                <a:pPr>
                  <a:defRPr b="0"/>
                </a:pPr>
                <a:r>
                  <a:rPr lang="ja-JP" altLang="en-US" sz="1400" b="0"/>
                  <a:t>（年）</a:t>
                </a:r>
              </a:p>
            </c:rich>
          </c:tx>
          <c:layout>
            <c:manualLayout>
              <c:xMode val="edge"/>
              <c:yMode val="edge"/>
              <c:x val="0.95940999204156652"/>
              <c:y val="0.96531496300888597"/>
            </c:manualLayout>
          </c:layout>
          <c:overlay val="0"/>
        </c:title>
        <c:numFmt formatCode="General" sourceLinked="1"/>
        <c:majorTickMark val="in"/>
        <c:minorTickMark val="none"/>
        <c:tickLblPos val="nextTo"/>
        <c:txPr>
          <a:bodyPr rot="0" vert="horz" anchor="t" anchorCtr="1"/>
          <a:lstStyle/>
          <a:p>
            <a:pPr>
              <a:defRPr sz="1600" b="0">
                <a:latin typeface="ＭＳ Ｐゴシック" pitchFamily="50" charset="-128"/>
                <a:ea typeface="ＭＳ Ｐゴシック" pitchFamily="50" charset="-128"/>
              </a:defRPr>
            </a:pPr>
            <a:endParaRPr lang="ja-JP"/>
          </a:p>
        </c:txPr>
        <c:crossAx val="35848960"/>
        <c:crosses val="autoZero"/>
        <c:auto val="1"/>
        <c:lblAlgn val="ctr"/>
        <c:lblOffset val="50"/>
        <c:noMultiLvlLbl val="0"/>
      </c:catAx>
      <c:valAx>
        <c:axId val="35848960"/>
        <c:scaling>
          <c:orientation val="minMax"/>
          <c:max val="110"/>
        </c:scaling>
        <c:delete val="0"/>
        <c:axPos val="l"/>
        <c:numFmt formatCode="0_ " sourceLinked="0"/>
        <c:majorTickMark val="in"/>
        <c:minorTickMark val="none"/>
        <c:tickLblPos val="nextTo"/>
        <c:txPr>
          <a:bodyPr rot="0" vert="horz"/>
          <a:lstStyle/>
          <a:p>
            <a:pPr>
              <a:defRPr sz="1600" b="0">
                <a:latin typeface="ＭＳ Ｐゴシック" pitchFamily="50" charset="-128"/>
                <a:ea typeface="ＭＳ Ｐゴシック" pitchFamily="50" charset="-128"/>
              </a:defRPr>
            </a:pPr>
            <a:endParaRPr lang="ja-JP"/>
          </a:p>
        </c:txPr>
        <c:crossAx val="217629440"/>
        <c:crosses val="autoZero"/>
        <c:crossBetween val="between"/>
        <c:majorUnit val="10"/>
        <c:minorUnit val="4"/>
      </c:valAx>
      <c:valAx>
        <c:axId val="1183541119"/>
        <c:scaling>
          <c:orientation val="minMax"/>
          <c:max val="1"/>
        </c:scaling>
        <c:delete val="0"/>
        <c:axPos val="r"/>
        <c:title>
          <c:tx>
            <c:rich>
              <a:bodyPr rot="0" vert="horz"/>
              <a:lstStyle/>
              <a:p>
                <a:pPr>
                  <a:defRPr sz="1600" b="0"/>
                </a:pPr>
                <a:r>
                  <a:rPr lang="en-US" altLang="ja-JP" sz="1200" b="0">
                    <a:latin typeface="+mj-ea"/>
                    <a:ea typeface="+mj-ea"/>
                  </a:rPr>
                  <a:t>OECD</a:t>
                </a:r>
                <a:r>
                  <a:rPr lang="ja-JP" altLang="en-US" sz="1200" b="0">
                    <a:latin typeface="+mj-ea"/>
                    <a:ea typeface="+mj-ea"/>
                  </a:rPr>
                  <a:t>シェア</a:t>
                </a:r>
              </a:p>
            </c:rich>
          </c:tx>
          <c:layout>
            <c:manualLayout>
              <c:xMode val="edge"/>
              <c:yMode val="edge"/>
              <c:x val="0.86972569956736512"/>
              <c:y val="0"/>
            </c:manualLayout>
          </c:layout>
          <c:overlay val="0"/>
        </c:title>
        <c:numFmt formatCode="0%" sourceLinked="1"/>
        <c:majorTickMark val="out"/>
        <c:minorTickMark val="none"/>
        <c:tickLblPos val="nextTo"/>
        <c:txPr>
          <a:bodyPr/>
          <a:lstStyle/>
          <a:p>
            <a:pPr>
              <a:defRPr sz="1600"/>
            </a:pPr>
            <a:endParaRPr lang="ja-JP"/>
          </a:p>
        </c:txPr>
        <c:crossAx val="1271461503"/>
        <c:crosses val="max"/>
        <c:crossBetween val="between"/>
      </c:valAx>
      <c:catAx>
        <c:axId val="1271461503"/>
        <c:scaling>
          <c:orientation val="minMax"/>
        </c:scaling>
        <c:delete val="1"/>
        <c:axPos val="b"/>
        <c:numFmt formatCode="General" sourceLinked="1"/>
        <c:majorTickMark val="out"/>
        <c:minorTickMark val="none"/>
        <c:tickLblPos val="nextTo"/>
        <c:crossAx val="1183541119"/>
        <c:crosses val="autoZero"/>
        <c:auto val="1"/>
        <c:lblAlgn val="ctr"/>
        <c:lblOffset val="100"/>
        <c:noMultiLvlLbl val="0"/>
      </c:catAx>
    </c:plotArea>
    <c:legend>
      <c:legendPos val="r"/>
      <c:layout>
        <c:manualLayout>
          <c:xMode val="edge"/>
          <c:yMode val="edge"/>
          <c:x val="0.51171184207098286"/>
          <c:y val="0.58353751190164482"/>
          <c:w val="0.28052485580867026"/>
          <c:h val="0.32927101528230995"/>
        </c:manualLayout>
      </c:layout>
      <c:overlay val="0"/>
      <c:spPr>
        <a:solidFill>
          <a:schemeClr val="bg1"/>
        </a:solidFill>
      </c:spPr>
      <c:txPr>
        <a:bodyPr/>
        <a:lstStyle/>
        <a:p>
          <a:pPr>
            <a:defRPr sz="1600" b="1" i="0">
              <a:latin typeface="ＭＳ Ｐゴシック" pitchFamily="50" charset="-128"/>
              <a:ea typeface="ＭＳ Ｐゴシック" pitchFamily="50" charset="-128"/>
            </a:defRPr>
          </a:pPr>
          <a:endParaRPr lang="ja-JP"/>
        </a:p>
      </c:txPr>
    </c:legend>
    <c:plotVisOnly val="1"/>
    <c:dispBlanksAs val="gap"/>
    <c:showDLblsOverMax val="0"/>
  </c:chart>
  <c:spPr>
    <a:noFill/>
    <a:ln w="9525">
      <a:noFill/>
    </a:ln>
  </c:spPr>
  <c:printSettings>
    <c:headerFooter alignWithMargins="0"/>
    <c:pageMargins b="1" l="0.75000000000000133" r="0.75000000000000133"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184760</xdr:colOff>
      <xdr:row>6</xdr:row>
      <xdr:rowOff>78802</xdr:rowOff>
    </xdr:from>
    <xdr:to>
      <xdr:col>19</xdr:col>
      <xdr:colOff>495300</xdr:colOff>
      <xdr:row>44</xdr:row>
      <xdr:rowOff>146036</xdr:rowOff>
    </xdr:to>
    <xdr:graphicFrame macro="">
      <xdr:nvGraphicFramePr>
        <xdr:cNvPr id="81371" name="chart">
          <a:extLst>
            <a:ext uri="{FF2B5EF4-FFF2-40B4-BE49-F238E27FC236}">
              <a16:creationId xmlns:a16="http://schemas.microsoft.com/office/drawing/2014/main" id="{00000000-0008-0000-0000-0000DB3D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ecodb.net/commodity/group_oi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0"/>
  <sheetViews>
    <sheetView tabSelected="1" zoomScaleNormal="100" zoomScaleSheetLayoutView="100" workbookViewId="0"/>
  </sheetViews>
  <sheetFormatPr defaultRowHeight="12"/>
  <cols>
    <col min="1" max="2" width="0.85546875" customWidth="1"/>
    <col min="12" max="13" width="0.85546875" customWidth="1"/>
  </cols>
  <sheetData>
    <row r="1" spans="3:3" ht="4.5" customHeight="1"/>
    <row r="2" spans="3:3" ht="4.5" customHeight="1"/>
    <row r="3" spans="3:3" ht="14.25">
      <c r="C3" s="35" t="s">
        <v>173</v>
      </c>
    </row>
    <row r="4" spans="3:3" ht="2.25" customHeight="1"/>
    <row r="47" spans="3:3" ht="12.75">
      <c r="C47" s="1" t="s">
        <v>171</v>
      </c>
    </row>
    <row r="50" spans="1:1">
      <c r="A50" t="s">
        <v>172</v>
      </c>
    </row>
  </sheetData>
  <phoneticPr fontId="2"/>
  <pageMargins left="0.75" right="0.75" top="1" bottom="1" header="0.51200000000000001" footer="0.51200000000000001"/>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O66"/>
  <sheetViews>
    <sheetView zoomScaleNormal="100" zoomScaleSheetLayoutView="100" workbookViewId="0">
      <pane xSplit="3" ySplit="5" topLeftCell="D6" activePane="bottomRight" state="frozen"/>
      <selection pane="topRight" activeCell="D1" sqref="D1"/>
      <selection pane="bottomLeft" activeCell="A6" sqref="A6"/>
      <selection pane="bottomRight"/>
    </sheetView>
  </sheetViews>
  <sheetFormatPr defaultColWidth="10.7109375" defaultRowHeight="12"/>
  <cols>
    <col min="1" max="2" width="0.85546875" customWidth="1"/>
    <col min="3" max="3" width="10.7109375" customWidth="1"/>
    <col min="4" max="13" width="8.7109375" customWidth="1"/>
    <col min="14" max="15" width="0.85546875" customWidth="1"/>
  </cols>
  <sheetData>
    <row r="1" spans="3:15" ht="2.25" customHeight="1"/>
    <row r="2" spans="3:15" ht="2.25" customHeight="1"/>
    <row r="3" spans="3:15">
      <c r="C3" s="14" t="s">
        <v>173</v>
      </c>
      <c r="M3" s="34" t="s">
        <v>17</v>
      </c>
    </row>
    <row r="4" spans="3:15" ht="4.5" customHeight="1"/>
    <row r="5" spans="3:15">
      <c r="C5" s="6"/>
      <c r="D5" s="3" t="s">
        <v>0</v>
      </c>
      <c r="E5" s="4" t="s">
        <v>104</v>
      </c>
      <c r="F5" s="4" t="s">
        <v>2</v>
      </c>
      <c r="G5" s="4" t="s">
        <v>9</v>
      </c>
      <c r="H5" s="4" t="s">
        <v>10</v>
      </c>
      <c r="I5" s="4" t="s">
        <v>148</v>
      </c>
      <c r="J5" s="4" t="s">
        <v>3</v>
      </c>
      <c r="K5" s="4" t="s">
        <v>165</v>
      </c>
      <c r="L5" s="4" t="s">
        <v>1</v>
      </c>
      <c r="M5" s="5" t="s">
        <v>11</v>
      </c>
      <c r="N5" s="16"/>
      <c r="O5" s="16"/>
    </row>
    <row r="6" spans="3:15">
      <c r="C6" s="28">
        <v>1965</v>
      </c>
      <c r="D6" s="19">
        <f>データ②!E$7/1000</f>
        <v>23.245355770312159</v>
      </c>
      <c r="E6" s="20">
        <f>データ②!E$8/1000</f>
        <v>3.3139524159123268</v>
      </c>
      <c r="F6" s="20">
        <f>データ②!E$9/1000</f>
        <v>0.21549350684931506</v>
      </c>
      <c r="G6" s="20">
        <f>データ②!E$10/1000</f>
        <v>0.25223397260273978</v>
      </c>
      <c r="H6" s="20">
        <f>データ②!E$11/1000</f>
        <v>0.30567380821917817</v>
      </c>
      <c r="I6" s="20">
        <f>データ②!E$12/1000</f>
        <v>0.38957446575342469</v>
      </c>
      <c r="J6" s="112">
        <f>データ②!E$13/1000</f>
        <v>3.1624447856802109</v>
      </c>
      <c r="K6" s="24">
        <f>データ②!E$15</f>
        <v>0.75264885688466654</v>
      </c>
      <c r="L6" s="154">
        <f>データ②!E$14/1000</f>
        <v>30.884728725329349</v>
      </c>
      <c r="M6" s="25">
        <f>データ②!E$16</f>
        <v>0.24735114311533346</v>
      </c>
      <c r="N6" s="16"/>
      <c r="O6" s="16"/>
    </row>
    <row r="7" spans="3:15">
      <c r="C7" s="29"/>
      <c r="D7" s="21">
        <f>データ②!F$7/1000</f>
        <v>25.088253331668845</v>
      </c>
      <c r="E7" s="22">
        <f>データ②!F$8/1000</f>
        <v>3.5488187962520525</v>
      </c>
      <c r="F7" s="22">
        <f>データ②!F$9/1000</f>
        <v>0.27666547945205477</v>
      </c>
      <c r="G7" s="22">
        <f>データ②!F$10/1000</f>
        <v>0.28152871232876714</v>
      </c>
      <c r="H7" s="22">
        <f>データ②!F$11/1000</f>
        <v>0.33460257534246574</v>
      </c>
      <c r="I7" s="111">
        <f>データ②!F$12/1000</f>
        <v>0.39291602739726028</v>
      </c>
      <c r="J7" s="22">
        <f>データ②!F$13/1000</f>
        <v>3.3922227230690334</v>
      </c>
      <c r="K7" s="26">
        <f>データ②!F$15</f>
        <v>0.75306161110996273</v>
      </c>
      <c r="L7" s="22">
        <f>データ②!F$14/1000</f>
        <v>33.315007645510477</v>
      </c>
      <c r="M7" s="27">
        <f>データ②!F$16</f>
        <v>0.24693838889003727</v>
      </c>
      <c r="N7" s="16"/>
      <c r="O7" s="16"/>
    </row>
    <row r="8" spans="3:15">
      <c r="C8" s="29"/>
      <c r="D8" s="21">
        <f>データ②!G$7/1000</f>
        <v>26.859695980629681</v>
      </c>
      <c r="E8" s="22">
        <f>データ②!G$8/1000</f>
        <v>3.8661262211835603</v>
      </c>
      <c r="F8" s="22">
        <f>データ②!G$9/1000</f>
        <v>0.27329413698630145</v>
      </c>
      <c r="G8" s="22">
        <f>データ②!G$10/1000</f>
        <v>0.28937978082191779</v>
      </c>
      <c r="H8" s="22">
        <f>データ②!G$11/1000</f>
        <v>0.34454016438356172</v>
      </c>
      <c r="I8" s="22">
        <f>データ②!G$12/1000</f>
        <v>0.39625956164383558</v>
      </c>
      <c r="J8" s="111">
        <f>データ②!G$13/1000</f>
        <v>3.6126448491993979</v>
      </c>
      <c r="K8" s="26">
        <f>データ②!G$15</f>
        <v>0.75359802123547182</v>
      </c>
      <c r="L8" s="22">
        <f>データ②!G$14/1000</f>
        <v>35.641940694848252</v>
      </c>
      <c r="M8" s="27">
        <f>データ②!G$16</f>
        <v>0.24640197876452818</v>
      </c>
      <c r="N8" s="16"/>
      <c r="O8" s="16"/>
    </row>
    <row r="9" spans="3:15">
      <c r="C9" s="29"/>
      <c r="D9" s="21">
        <f>データ②!H$7/1000</f>
        <v>29.127938524182102</v>
      </c>
      <c r="E9" s="22">
        <f>データ②!H$8/1000</f>
        <v>4.1073103708524688</v>
      </c>
      <c r="F9" s="22">
        <f>データ②!H$9/1000</f>
        <v>0.29800571038251367</v>
      </c>
      <c r="G9" s="22">
        <f>データ②!H$10/1000</f>
        <v>0.3243339071038252</v>
      </c>
      <c r="H9" s="22">
        <f>データ②!H$11/1000</f>
        <v>0.41243237704918029</v>
      </c>
      <c r="I9" s="22">
        <f>データ②!H$12/1000</f>
        <v>0.39855251366120215</v>
      </c>
      <c r="J9" s="22">
        <f>データ②!H$13/1000</f>
        <v>3.8613569089998272</v>
      </c>
      <c r="K9" s="26">
        <f>データ②!H$15</f>
        <v>0.75598212319983316</v>
      </c>
      <c r="L9" s="22">
        <f>データ②!H$14/1000</f>
        <v>38.52993031223113</v>
      </c>
      <c r="M9" s="27">
        <f>データ②!H$16</f>
        <v>0.24401787680016684</v>
      </c>
      <c r="N9" s="16"/>
      <c r="O9" s="16"/>
    </row>
    <row r="10" spans="3:15">
      <c r="C10" s="29"/>
      <c r="D10" s="21">
        <f>データ②!I$7/1000</f>
        <v>31.855624566400248</v>
      </c>
      <c r="E10" s="22">
        <f>データ②!I$8/1000</f>
        <v>4.3762487561753405</v>
      </c>
      <c r="F10" s="22">
        <f>データ②!I$9/1000</f>
        <v>0.4005609315068494</v>
      </c>
      <c r="G10" s="22">
        <f>データ②!I$10/1000</f>
        <v>0.39234539726027401</v>
      </c>
      <c r="H10" s="22">
        <f>データ②!I$11/1000</f>
        <v>0.45656490410958905</v>
      </c>
      <c r="I10" s="22">
        <f>データ②!I$12/1000</f>
        <v>0.40306512328767125</v>
      </c>
      <c r="J10" s="22">
        <f>データ②!I$13/1000</f>
        <v>4.0839925495943028</v>
      </c>
      <c r="K10" s="26">
        <f>データ②!I$15</f>
        <v>0.759038297266734</v>
      </c>
      <c r="L10" s="22">
        <f>データ②!I$14/1000</f>
        <v>41.96840222833427</v>
      </c>
      <c r="M10" s="27">
        <f>データ②!I$16</f>
        <v>0.240961702733266</v>
      </c>
      <c r="N10" s="16"/>
      <c r="O10" s="16"/>
    </row>
    <row r="11" spans="3:15">
      <c r="C11" s="29">
        <v>1970</v>
      </c>
      <c r="D11" s="21">
        <f>データ②!J$7/1000</f>
        <v>34.598225255541223</v>
      </c>
      <c r="E11" s="22">
        <f>データ②!J$8/1000</f>
        <v>4.8263626431123345</v>
      </c>
      <c r="F11" s="22">
        <f>データ②!J$9/1000</f>
        <v>0.55422446575342477</v>
      </c>
      <c r="G11" s="22">
        <f>データ②!J$10/1000</f>
        <v>0.39031695890410956</v>
      </c>
      <c r="H11" s="22">
        <f>データ②!J$11/1000</f>
        <v>0.52011618736453091</v>
      </c>
      <c r="I11" s="22">
        <f>データ②!J$12/1000</f>
        <v>0.43474139671900169</v>
      </c>
      <c r="J11" s="22">
        <f>データ②!J$13/1000</f>
        <v>4.3524905045527778</v>
      </c>
      <c r="K11" s="26">
        <f>データ②!J$15</f>
        <v>0.75746264195258439</v>
      </c>
      <c r="L11" s="155">
        <f>データ②!J$14/1000</f>
        <v>45.676477411947396</v>
      </c>
      <c r="M11" s="27">
        <f>データ②!J$16</f>
        <v>0.24253735804741561</v>
      </c>
      <c r="N11" s="16"/>
      <c r="O11" s="16"/>
    </row>
    <row r="12" spans="3:15">
      <c r="C12" s="29"/>
      <c r="D12" s="21">
        <f>データ②!K$7/1000</f>
        <v>36.204385044998823</v>
      </c>
      <c r="E12" s="22">
        <f>データ②!K$8/1000</f>
        <v>5.1265396669808192</v>
      </c>
      <c r="F12" s="22">
        <f>データ②!K$9/1000</f>
        <v>0.7532652876712328</v>
      </c>
      <c r="G12" s="22">
        <f>データ②!K$10/1000</f>
        <v>0.41635964383561636</v>
      </c>
      <c r="H12" s="22">
        <f>データ②!K$11/1000</f>
        <v>0.58767202214446579</v>
      </c>
      <c r="I12" s="22">
        <f>データ②!K$12/1000</f>
        <v>0.44131934360570513</v>
      </c>
      <c r="J12" s="22">
        <f>データ②!K$13/1000</f>
        <v>4.6510031084009533</v>
      </c>
      <c r="K12" s="26">
        <f>データ②!K$15</f>
        <v>0.75143163507249322</v>
      </c>
      <c r="L12" s="22">
        <f>データ②!K$14/1000</f>
        <v>48.180544117637609</v>
      </c>
      <c r="M12" s="27">
        <f>データ②!K$16</f>
        <v>0.24856836492750678</v>
      </c>
      <c r="N12" s="16"/>
      <c r="O12" s="16"/>
    </row>
    <row r="13" spans="3:15">
      <c r="C13" s="29"/>
      <c r="D13" s="21">
        <f>データ②!L$7/1000</f>
        <v>38.898854932823639</v>
      </c>
      <c r="E13" s="22">
        <f>データ②!L$8/1000</f>
        <v>5.5471179576393528</v>
      </c>
      <c r="F13" s="22">
        <f>データ②!L$9/1000</f>
        <v>0.86458803278688523</v>
      </c>
      <c r="G13" s="22">
        <f>データ②!L$10/1000</f>
        <v>0.44739715846994538</v>
      </c>
      <c r="H13" s="22">
        <f>データ②!L$11/1000</f>
        <v>0.6676301652068698</v>
      </c>
      <c r="I13" s="22">
        <f>データ②!L$12/1000</f>
        <v>0.47025545600165913</v>
      </c>
      <c r="J13" s="22">
        <f>データ②!L$13/1000</f>
        <v>4.9735186437572336</v>
      </c>
      <c r="K13" s="26">
        <f>データ②!L$15</f>
        <v>0.74993894609366141</v>
      </c>
      <c r="L13" s="22">
        <f>データ②!L$14/1000</f>
        <v>51.869362346685591</v>
      </c>
      <c r="M13" s="27">
        <f>データ②!L$16</f>
        <v>0.25006105390633859</v>
      </c>
      <c r="N13" s="16"/>
      <c r="O13" s="16"/>
    </row>
    <row r="14" spans="3:15">
      <c r="C14" s="29"/>
      <c r="D14" s="21">
        <f>データ②!M$7/1000</f>
        <v>41.852228585130355</v>
      </c>
      <c r="E14" s="23">
        <f>データ②!M$8/1000</f>
        <v>5.9814497605808228</v>
      </c>
      <c r="F14" s="23">
        <f>データ②!M$9/1000</f>
        <v>1.0583232328767123</v>
      </c>
      <c r="G14" s="23">
        <f>データ②!M$10/1000</f>
        <v>0.47366969863013697</v>
      </c>
      <c r="H14" s="23">
        <f>データ②!M$11/1000</f>
        <v>0.80722749189873622</v>
      </c>
      <c r="I14" s="22">
        <f>データ②!M$12/1000</f>
        <v>0.50058479620867791</v>
      </c>
      <c r="J14" s="22">
        <f>データ②!M$13/1000</f>
        <v>5.390722635931124</v>
      </c>
      <c r="K14" s="158">
        <f>データ②!M$15</f>
        <v>0.74650532703328132</v>
      </c>
      <c r="L14" s="155">
        <f>データ②!M$14/1000</f>
        <v>56.064206201256567</v>
      </c>
      <c r="M14" s="27">
        <f>データ②!M$16</f>
        <v>0.25349467296671868</v>
      </c>
      <c r="N14" s="17"/>
      <c r="O14" s="18"/>
    </row>
    <row r="15" spans="3:15">
      <c r="C15" s="29"/>
      <c r="D15" s="21">
        <f>データ②!N$7/1000</f>
        <v>40.113025230582195</v>
      </c>
      <c r="E15" s="23">
        <f>データ②!N$8/1000</f>
        <v>6.5879134993972688</v>
      </c>
      <c r="F15" s="23">
        <f>データ②!N$9/1000</f>
        <v>1.2167103561643835</v>
      </c>
      <c r="G15" s="23">
        <f>データ②!N$10/1000</f>
        <v>0.46437531506849311</v>
      </c>
      <c r="H15" s="23">
        <f>データ②!N$11/1000</f>
        <v>0.89422146548528625</v>
      </c>
      <c r="I15" s="23">
        <f>データ②!N$12/1000</f>
        <v>0.52560781158853198</v>
      </c>
      <c r="J15" s="22">
        <f>データ②!N$13/1000</f>
        <v>5.4669456792438726</v>
      </c>
      <c r="K15" s="26">
        <f>データ②!N$15</f>
        <v>0.72578065195688102</v>
      </c>
      <c r="L15" s="22">
        <f>データ②!N$14/1000</f>
        <v>55.268799357530028</v>
      </c>
      <c r="M15" s="27">
        <f>データ②!N$16</f>
        <v>0.27421934804311898</v>
      </c>
      <c r="N15" s="17"/>
      <c r="O15" s="18"/>
    </row>
    <row r="16" spans="3:15">
      <c r="C16" s="29">
        <v>1975</v>
      </c>
      <c r="D16" s="21">
        <f>データ②!O$7/1000</f>
        <v>39.268759339236539</v>
      </c>
      <c r="E16" s="23">
        <f>データ②!O$8/1000</f>
        <v>6.9117861025972669</v>
      </c>
      <c r="F16" s="23">
        <f>データ②!O$9/1000</f>
        <v>1.3419964657534245</v>
      </c>
      <c r="G16" s="23">
        <f>データ②!O$10/1000</f>
        <v>0.47686199999999995</v>
      </c>
      <c r="H16" s="23">
        <f>データ②!O$11/1000</f>
        <v>0.92222246228719784</v>
      </c>
      <c r="I16" s="23">
        <f>データ②!O$12/1000</f>
        <v>0.40784732598155715</v>
      </c>
      <c r="J16" s="23">
        <f>データ②!O$13/1000</f>
        <v>5.6827988323237664</v>
      </c>
      <c r="K16" s="26">
        <f>データ②!O$15</f>
        <v>0.71381816337656878</v>
      </c>
      <c r="L16" s="22">
        <f>データ②!O$14/1000</f>
        <v>55.01227252817975</v>
      </c>
      <c r="M16" s="27">
        <f>データ②!O$16</f>
        <v>0.28618183662343122</v>
      </c>
      <c r="N16" s="17"/>
      <c r="O16" s="18"/>
    </row>
    <row r="17" spans="3:15">
      <c r="C17" s="29"/>
      <c r="D17" s="21">
        <f>データ②!P$7/1000</f>
        <v>41.732777232676106</v>
      </c>
      <c r="E17" s="23">
        <f>データ②!P$8/1000</f>
        <v>7.0551226622950818</v>
      </c>
      <c r="F17" s="23">
        <f>データ②!P$9/1000</f>
        <v>1.5341262021857924</v>
      </c>
      <c r="G17" s="23">
        <f>データ②!P$10/1000</f>
        <v>0.50289642076502739</v>
      </c>
      <c r="H17" s="23">
        <f>データ②!P$11/1000</f>
        <v>0.98978172580188539</v>
      </c>
      <c r="I17" s="23">
        <f>データ②!P$12/1000</f>
        <v>0.47149174418391998</v>
      </c>
      <c r="J17" s="23">
        <f>データ②!P$13/1000</f>
        <v>6.0917223533101712</v>
      </c>
      <c r="K17" s="26">
        <f>データ②!P$15</f>
        <v>0.71487265079834994</v>
      </c>
      <c r="L17" s="22">
        <f>データ②!P$14/1000</f>
        <v>58.377918341217978</v>
      </c>
      <c r="M17" s="27">
        <f>データ②!P$16</f>
        <v>0.28512734920165006</v>
      </c>
      <c r="N17" s="17"/>
      <c r="O17" s="18"/>
    </row>
    <row r="18" spans="3:15">
      <c r="C18" s="29"/>
      <c r="D18" s="21">
        <f>データ②!Q$7/1000</f>
        <v>42.817501463107313</v>
      </c>
      <c r="E18" s="23">
        <f>データ②!Q$8/1000</f>
        <v>7.3757176441643866</v>
      </c>
      <c r="F18" s="23">
        <f>データ②!Q$9/1000</f>
        <v>1.6248955890410959</v>
      </c>
      <c r="G18" s="23">
        <f>データ②!Q$10/1000</f>
        <v>0.54208857534246568</v>
      </c>
      <c r="H18" s="23">
        <f>データ②!Q$11/1000</f>
        <v>1.010967884896973</v>
      </c>
      <c r="I18" s="23">
        <f>データ②!Q$12/1000</f>
        <v>0.543895416393673</v>
      </c>
      <c r="J18" s="23">
        <f>データ②!Q$13/1000</f>
        <v>6.6065512580775536</v>
      </c>
      <c r="K18" s="26">
        <f>データ②!Q$15</f>
        <v>0.70747450246049115</v>
      </c>
      <c r="L18" s="22">
        <f>データ②!Q$14/1000</f>
        <v>60.521617831023462</v>
      </c>
      <c r="M18" s="27">
        <f>データ②!Q$16</f>
        <v>0.29252549753950885</v>
      </c>
      <c r="N18" s="17"/>
      <c r="O18" s="18"/>
    </row>
    <row r="19" spans="3:15">
      <c r="C19" s="29"/>
      <c r="D19" s="21">
        <f>データ②!R$7/1000</f>
        <v>44.47953632059648</v>
      </c>
      <c r="E19" s="23">
        <f>データ②!R$8/1000</f>
        <v>7.8223271062684949</v>
      </c>
      <c r="F19" s="23">
        <f>データ②!R$9/1000</f>
        <v>1.8190612328767122</v>
      </c>
      <c r="G19" s="23">
        <f>データ②!R$10/1000</f>
        <v>0.58840901369862997</v>
      </c>
      <c r="H19" s="23">
        <f>データ②!R$11/1000</f>
        <v>1.107712877753559</v>
      </c>
      <c r="I19" s="23">
        <f>データ②!R$12/1000</f>
        <v>0.58857134416008705</v>
      </c>
      <c r="J19" s="23">
        <f>データ②!R$13/1000</f>
        <v>6.9691583797011187</v>
      </c>
      <c r="K19" s="26">
        <f>データ②!R$15</f>
        <v>0.70184920460388356</v>
      </c>
      <c r="L19" s="22">
        <f>データ②!R$14/1000</f>
        <v>63.374776275055083</v>
      </c>
      <c r="M19" s="27">
        <f>データ②!R$16</f>
        <v>0.29815079539611644</v>
      </c>
      <c r="N19" s="17"/>
      <c r="O19" s="18"/>
    </row>
    <row r="20" spans="3:15">
      <c r="C20" s="29"/>
      <c r="D20" s="21">
        <f>データ②!S$7/1000</f>
        <v>44.632716087907141</v>
      </c>
      <c r="E20" s="23">
        <f>データ②!S$8/1000</f>
        <v>7.9678730254684851</v>
      </c>
      <c r="F20" s="23">
        <f>データ②!S$9/1000</f>
        <v>1.8271003835616437</v>
      </c>
      <c r="G20" s="23">
        <f>データ②!S$10/1000</f>
        <v>0.63368246575342457</v>
      </c>
      <c r="H20" s="23">
        <f>データ②!S$11/1000</f>
        <v>1.1797333379444404</v>
      </c>
      <c r="I20" s="23">
        <f>データ②!S$12/1000</f>
        <v>0.70816880069362331</v>
      </c>
      <c r="J20" s="23">
        <f>データ②!S$13/1000</f>
        <v>7.379272395562773</v>
      </c>
      <c r="K20" s="26">
        <f>データ②!S$15</f>
        <v>0.69382441417456675</v>
      </c>
      <c r="L20" s="22">
        <f>データ②!S$14/1000</f>
        <v>64.328546496891519</v>
      </c>
      <c r="M20" s="27">
        <f>データ②!S$16</f>
        <v>0.30617558582543325</v>
      </c>
      <c r="N20" s="17"/>
      <c r="O20" s="18"/>
    </row>
    <row r="21" spans="3:15">
      <c r="C21" s="29">
        <v>1980</v>
      </c>
      <c r="D21" s="21">
        <f>データ②!T$7/1000</f>
        <v>41.489729478296063</v>
      </c>
      <c r="E21" s="23">
        <f>データ②!T$8/1000</f>
        <v>8.3381581140038943</v>
      </c>
      <c r="F21" s="23">
        <f>データ②!T$9/1000</f>
        <v>1.6429648452347345</v>
      </c>
      <c r="G21" s="23">
        <f>データ②!T$10/1000</f>
        <v>0.64337934426229504</v>
      </c>
      <c r="H21" s="23">
        <f>データ②!T$11/1000</f>
        <v>1.1415231234514971</v>
      </c>
      <c r="I21" s="23">
        <f>データ②!T$12/1000</f>
        <v>0.59225772702335389</v>
      </c>
      <c r="J21" s="23">
        <f>データ②!T$13/1000</f>
        <v>7.5626603871262637</v>
      </c>
      <c r="K21" s="26">
        <f>データ②!T$15</f>
        <v>0.67561105323158555</v>
      </c>
      <c r="L21" s="155">
        <f>データ②!T$14/1000</f>
        <v>61.410673019398089</v>
      </c>
      <c r="M21" s="27">
        <f>データ②!T$16</f>
        <v>0.32438894676841445</v>
      </c>
      <c r="N21" s="17"/>
      <c r="O21" s="18"/>
    </row>
    <row r="22" spans="3:15">
      <c r="C22" s="29"/>
      <c r="D22" s="21">
        <f>データ②!U$7/1000</f>
        <v>39.383373721818614</v>
      </c>
      <c r="E22" s="23">
        <f>データ②!U$8/1000</f>
        <v>8.4421342106085682</v>
      </c>
      <c r="F22" s="23">
        <f>データ②!U$9/1000</f>
        <v>1.5618233363338381</v>
      </c>
      <c r="G22" s="23">
        <f>データ②!U$10/1000</f>
        <v>0.69694778082191811</v>
      </c>
      <c r="H22" s="23">
        <f>データ②!U$11/1000</f>
        <v>1.1088881985397978</v>
      </c>
      <c r="I22" s="23">
        <f>データ②!U$12/1000</f>
        <v>0.70850742909594788</v>
      </c>
      <c r="J22" s="23">
        <f>データ②!U$13/1000</f>
        <v>7.701539950626473</v>
      </c>
      <c r="K22" s="26">
        <f>データ②!U$15</f>
        <v>0.66075922192659176</v>
      </c>
      <c r="L22" s="22">
        <f>データ②!U$14/1000</f>
        <v>59.603214627845148</v>
      </c>
      <c r="M22" s="27">
        <f>データ②!U$16</f>
        <v>0.33924077807340824</v>
      </c>
      <c r="N22" s="17"/>
      <c r="O22" s="18"/>
    </row>
    <row r="23" spans="3:15">
      <c r="C23" s="29"/>
      <c r="D23" s="21">
        <f>データ②!V$7/1000</f>
        <v>37.619450885083339</v>
      </c>
      <c r="E23" s="23">
        <f>データ②!V$8/1000</f>
        <v>8.3884271650119366</v>
      </c>
      <c r="F23" s="23">
        <f>データ②!V$9/1000</f>
        <v>1.5496022151621178</v>
      </c>
      <c r="G23" s="23">
        <f>データ②!V$10/1000</f>
        <v>0.72763049315068495</v>
      </c>
      <c r="H23" s="23">
        <f>データ②!V$11/1000</f>
        <v>1.1386628087619239</v>
      </c>
      <c r="I23" s="23">
        <f>データ②!V$12/1000</f>
        <v>0.78391858304593687</v>
      </c>
      <c r="J23" s="23">
        <f>データ②!V$13/1000</f>
        <v>7.8465105834750357</v>
      </c>
      <c r="K23" s="26">
        <f>データ②!V$15</f>
        <v>0.64800564151493201</v>
      </c>
      <c r="L23" s="22">
        <f>データ②!V$14/1000</f>
        <v>58.054202733690964</v>
      </c>
      <c r="M23" s="27">
        <f>データ②!V$16</f>
        <v>0.35199435848506799</v>
      </c>
      <c r="N23" s="17"/>
      <c r="O23" s="18"/>
    </row>
    <row r="24" spans="3:15">
      <c r="C24" s="29"/>
      <c r="D24" s="21">
        <f>データ②!W$7/1000</f>
        <v>37.309936338611465</v>
      </c>
      <c r="E24" s="23">
        <f>データ②!W$8/1000</f>
        <v>8.2734866550326256</v>
      </c>
      <c r="F24" s="23">
        <f>データ②!W$9/1000</f>
        <v>1.5859927868757191</v>
      </c>
      <c r="G24" s="23">
        <f>データ②!W$10/1000</f>
        <v>0.76540416438356174</v>
      </c>
      <c r="H24" s="23">
        <f>データ②!W$11/1000</f>
        <v>1.0679728439705327</v>
      </c>
      <c r="I24" s="23">
        <f>データ②!W$12/1000</f>
        <v>0.87031038993309551</v>
      </c>
      <c r="J24" s="23">
        <f>データ②!W$13/1000</f>
        <v>8.084959459291138</v>
      </c>
      <c r="K24" s="26">
        <f>データ②!W$15</f>
        <v>0.64374022595583036</v>
      </c>
      <c r="L24" s="22">
        <f>データ②!W$14/1000</f>
        <v>57.958062638098141</v>
      </c>
      <c r="M24" s="27">
        <f>データ②!W$16</f>
        <v>0.35625977404416964</v>
      </c>
      <c r="N24" s="17"/>
      <c r="O24" s="18"/>
    </row>
    <row r="25" spans="3:15">
      <c r="C25" s="29"/>
      <c r="D25" s="21">
        <f>データ②!X$7/1000</f>
        <v>37.914114715070113</v>
      </c>
      <c r="E25" s="23">
        <f>データ②!X$8/1000</f>
        <v>8.2594559229941709</v>
      </c>
      <c r="F25" s="23">
        <f>データ②!X$9/1000</f>
        <v>1.6429578354494387</v>
      </c>
      <c r="G25" s="23">
        <f>データ②!X$10/1000</f>
        <v>0.82280710382513667</v>
      </c>
      <c r="H25" s="23">
        <f>データ②!X$11/1000</f>
        <v>1.0684752687624857</v>
      </c>
      <c r="I25" s="23">
        <f>データ②!X$12/1000</f>
        <v>0.96912708106400525</v>
      </c>
      <c r="J25" s="23">
        <f>データ②!X$13/1000</f>
        <v>8.1993558847645041</v>
      </c>
      <c r="K25" s="26">
        <f>データ②!X$15</f>
        <v>0.64396231930257364</v>
      </c>
      <c r="L25" s="22">
        <f>データ②!X$14/1000</f>
        <v>58.876293811929855</v>
      </c>
      <c r="M25" s="27">
        <f>データ②!X$16</f>
        <v>0.35603768069742636</v>
      </c>
      <c r="N25" s="17"/>
      <c r="O25" s="18"/>
    </row>
    <row r="26" spans="3:15">
      <c r="C26" s="29">
        <v>1985</v>
      </c>
      <c r="D26" s="21">
        <f>データ②!Y$7/1000</f>
        <v>38.253791911696176</v>
      </c>
      <c r="E26" s="23">
        <f>データ②!Y$8/1000</f>
        <v>6.5880682736089646</v>
      </c>
      <c r="F26" s="23">
        <f>データ②!Y$9/1000</f>
        <v>1.7344581106381207</v>
      </c>
      <c r="G26" s="23">
        <f>データ②!Y$10/1000</f>
        <v>0.89597578082191764</v>
      </c>
      <c r="H26" s="23">
        <f>データ②!Y$11/1000</f>
        <v>1.1072982229679766</v>
      </c>
      <c r="I26" s="23">
        <f>データ②!Y$12/1000</f>
        <v>0.99316855437166918</v>
      </c>
      <c r="J26" s="23">
        <f>データ②!Y$13/1000</f>
        <v>9.7208980199274961</v>
      </c>
      <c r="K26" s="26">
        <f>データ②!Y$15</f>
        <v>0.64515822835229752</v>
      </c>
      <c r="L26" s="22">
        <f>データ②!Y$14/1000</f>
        <v>59.293658874032317</v>
      </c>
      <c r="M26" s="27">
        <f>データ②!Y$16</f>
        <v>0.35484177164770248</v>
      </c>
      <c r="N26" s="17"/>
      <c r="O26" s="18"/>
    </row>
    <row r="27" spans="3:15">
      <c r="C27" s="29"/>
      <c r="D27" s="21">
        <f>データ②!Z$7/1000</f>
        <v>39.430835796888786</v>
      </c>
      <c r="E27" s="23">
        <f>データ②!Z$8/1000</f>
        <v>6.6766691036169208</v>
      </c>
      <c r="F27" s="23">
        <f>データ②!Z$9/1000</f>
        <v>1.8462570221694556</v>
      </c>
      <c r="G27" s="23">
        <f>データ②!Z$10/1000</f>
        <v>0.94412542465753424</v>
      </c>
      <c r="H27" s="23">
        <f>データ②!Z$11/1000</f>
        <v>1.1923950937907608</v>
      </c>
      <c r="I27" s="23">
        <f>データ②!Z$12/1000</f>
        <v>1.0007598939943119</v>
      </c>
      <c r="J27" s="23">
        <f>データ②!Z$13/1000</f>
        <v>9.9319325142706738</v>
      </c>
      <c r="K27" s="26">
        <f>データ②!Z$15</f>
        <v>0.64616377510615508</v>
      </c>
      <c r="L27" s="22">
        <f>データ②!Z$14/1000</f>
        <v>61.02297484938844</v>
      </c>
      <c r="M27" s="27">
        <f>データ②!Z$16</f>
        <v>0.35383622489384492</v>
      </c>
      <c r="N27" s="17"/>
      <c r="O27" s="18"/>
    </row>
    <row r="28" spans="3:15">
      <c r="C28" s="29"/>
      <c r="D28" s="21">
        <f>データ②!AA$7/1000</f>
        <v>40.253399973413927</v>
      </c>
      <c r="E28" s="23">
        <f>データ②!AA$8/1000</f>
        <v>6.6977567643483109</v>
      </c>
      <c r="F28" s="23">
        <f>データ②!AA$9/1000</f>
        <v>1.9652255449179163</v>
      </c>
      <c r="G28" s="23">
        <f>データ②!AA$10/1000</f>
        <v>0.97425764383561664</v>
      </c>
      <c r="H28" s="23">
        <f>データ②!AA$11/1000</f>
        <v>1.2252270097944649</v>
      </c>
      <c r="I28" s="23">
        <f>データ②!AA$12/1000</f>
        <v>1.0630879079901665</v>
      </c>
      <c r="J28" s="23">
        <f>データ②!AA$13/1000</f>
        <v>10.354697234901279</v>
      </c>
      <c r="K28" s="26">
        <f>データ②!AA$15</f>
        <v>0.64370780587756471</v>
      </c>
      <c r="L28" s="22">
        <f>データ②!AA$14/1000</f>
        <v>62.53365207920168</v>
      </c>
      <c r="M28" s="27">
        <f>データ②!AA$16</f>
        <v>0.35629219412243529</v>
      </c>
      <c r="N28" s="17"/>
      <c r="O28" s="18"/>
    </row>
    <row r="29" spans="3:15">
      <c r="C29" s="29"/>
      <c r="D29" s="21">
        <f>データ②!AB$7/1000</f>
        <v>41.561471079575092</v>
      </c>
      <c r="E29" s="23">
        <f>データ②!AB$8/1000</f>
        <v>6.6440217736898797</v>
      </c>
      <c r="F29" s="23">
        <f>データ②!AB$9/1000</f>
        <v>2.1161444078250531</v>
      </c>
      <c r="G29" s="23">
        <f>データ②!AB$10/1000</f>
        <v>1.0694853551912571</v>
      </c>
      <c r="H29" s="23">
        <f>データ②!AB$11/1000</f>
        <v>1.2299137288517958</v>
      </c>
      <c r="I29" s="23">
        <f>データ②!AB$12/1000</f>
        <v>1.0931129841312317</v>
      </c>
      <c r="J29" s="23">
        <f>データ②!AB$13/1000</f>
        <v>10.662428748419909</v>
      </c>
      <c r="K29" s="26">
        <f>データ②!AB$15</f>
        <v>0.64559925862201351</v>
      </c>
      <c r="L29" s="22">
        <f>データ②!AB$14/1000</f>
        <v>64.376578077684215</v>
      </c>
      <c r="M29" s="27">
        <f>データ②!AB$16</f>
        <v>0.35440074137798649</v>
      </c>
      <c r="N29" s="17"/>
      <c r="O29" s="18"/>
    </row>
    <row r="30" spans="3:15">
      <c r="C30" s="29"/>
      <c r="D30" s="21">
        <f>データ②!AC$7/1000</f>
        <v>42.093965231894316</v>
      </c>
      <c r="E30" s="23">
        <f>データ②!AC$8/1000</f>
        <v>6.7207891531266215</v>
      </c>
      <c r="F30" s="23">
        <f>データ②!AC$9/1000</f>
        <v>2.2244563751337734</v>
      </c>
      <c r="G30" s="23">
        <f>データ②!AC$10/1000</f>
        <v>1.1636973424657533</v>
      </c>
      <c r="H30" s="23">
        <f>データ②!AC$11/1000</f>
        <v>1.2678236922398753</v>
      </c>
      <c r="I30" s="23">
        <f>データ②!AC$12/1000</f>
        <v>1.0686238839630591</v>
      </c>
      <c r="J30" s="23">
        <f>データ②!AC$13/1000</f>
        <v>11.011527931610791</v>
      </c>
      <c r="K30" s="26">
        <f>データ②!AC$15</f>
        <v>0.64215709862977244</v>
      </c>
      <c r="L30" s="22">
        <f>データ②!AC$14/1000</f>
        <v>65.550883610434184</v>
      </c>
      <c r="M30" s="27">
        <f>データ②!AC$16</f>
        <v>0.35784290137022756</v>
      </c>
      <c r="N30" s="17"/>
      <c r="O30" s="18"/>
    </row>
    <row r="31" spans="3:15">
      <c r="C31" s="29">
        <v>1990</v>
      </c>
      <c r="D31" s="21">
        <f>データ②!AD$7/1000</f>
        <v>42.110585237273945</v>
      </c>
      <c r="E31" s="23">
        <f>データ②!AD$8/1000</f>
        <v>6.770167733216633</v>
      </c>
      <c r="F31" s="23">
        <f>データ②!AD$9/1000</f>
        <v>2.2037401439126381</v>
      </c>
      <c r="G31" s="23">
        <f>データ②!AD$10/1000</f>
        <v>1.2118925205479452</v>
      </c>
      <c r="H31" s="23">
        <f>データ②!AD$11/1000</f>
        <v>1.2780594241839143</v>
      </c>
      <c r="I31" s="23">
        <f>データ②!AD$12/1000</f>
        <v>1.1362258857112586</v>
      </c>
      <c r="J31" s="23">
        <f>データ②!AD$13/1000</f>
        <v>11.487224194287977</v>
      </c>
      <c r="K31" s="26">
        <f>データ②!AD$15</f>
        <v>0.6361317855917652</v>
      </c>
      <c r="L31" s="155">
        <f>データ②!AD$14/1000</f>
        <v>66.197895139134317</v>
      </c>
      <c r="M31" s="27">
        <f>データ②!AD$16</f>
        <v>0.3638682144082348</v>
      </c>
      <c r="N31" s="17"/>
      <c r="O31" s="18"/>
    </row>
    <row r="32" spans="3:15">
      <c r="C32" s="29"/>
      <c r="D32" s="21">
        <f>データ②!AE$7/1000</f>
        <v>42.429500598655146</v>
      </c>
      <c r="E32" s="23">
        <f>データ②!AE$8/1000</f>
        <v>6.5349635598698388</v>
      </c>
      <c r="F32" s="23">
        <f>データ②!AE$9/1000</f>
        <v>2.3916542523208797</v>
      </c>
      <c r="G32" s="23">
        <f>データ②!AE$10/1000</f>
        <v>1.2347384383561644</v>
      </c>
      <c r="H32" s="23">
        <f>データ②!AE$11/1000</f>
        <v>1.2826554767226563</v>
      </c>
      <c r="I32" s="23">
        <f>データ②!AE$12/1000</f>
        <v>1.1905459093723798</v>
      </c>
      <c r="J32" s="23">
        <f>データ②!AE$13/1000</f>
        <v>11.375482305993508</v>
      </c>
      <c r="K32" s="26">
        <f>データ②!AE$15</f>
        <v>0.63861821218173898</v>
      </c>
      <c r="L32" s="22">
        <f>データ②!AE$14/1000</f>
        <v>66.439540541290569</v>
      </c>
      <c r="M32" s="27">
        <f>データ②!AE$16</f>
        <v>0.36138178781826102</v>
      </c>
      <c r="N32" s="17"/>
      <c r="O32" s="18"/>
    </row>
    <row r="33" spans="3:15">
      <c r="C33" s="29"/>
      <c r="D33" s="21">
        <f>データ②!AF$7/1000</f>
        <v>43.440754266134782</v>
      </c>
      <c r="E33" s="23">
        <f>データ②!AF$8/1000</f>
        <v>6.0525559530850019</v>
      </c>
      <c r="F33" s="23">
        <f>データ②!AF$9/1000</f>
        <v>2.5908424369445173</v>
      </c>
      <c r="G33" s="23">
        <f>データ②!AF$10/1000</f>
        <v>1.299801885245901</v>
      </c>
      <c r="H33" s="23">
        <f>データ②!AF$11/1000</f>
        <v>1.2888697085426046</v>
      </c>
      <c r="I33" s="23">
        <f>データ②!AF$12/1000</f>
        <v>1.1553892252943097</v>
      </c>
      <c r="J33" s="23">
        <f>データ②!AF$13/1000</f>
        <v>11.459974823821074</v>
      </c>
      <c r="K33" s="26">
        <f>データ②!AF$15</f>
        <v>0.64559256779300678</v>
      </c>
      <c r="L33" s="22">
        <f>データ②!AF$14/1000</f>
        <v>67.288188299068196</v>
      </c>
      <c r="M33" s="27">
        <f>データ②!AF$16</f>
        <v>0.35440743220699322</v>
      </c>
      <c r="N33" s="17"/>
      <c r="O33" s="18"/>
    </row>
    <row r="34" spans="3:15">
      <c r="C34" s="29"/>
      <c r="D34" s="21">
        <f>データ②!AG$7/1000</f>
        <v>43.731342701174803</v>
      </c>
      <c r="E34" s="23">
        <f>データ②!AG$8/1000</f>
        <v>5.0022150889278327</v>
      </c>
      <c r="F34" s="23">
        <f>データ②!AG$9/1000</f>
        <v>2.9041464902139604</v>
      </c>
      <c r="G34" s="23">
        <f>データ②!AG$10/1000</f>
        <v>1.3163528493150685</v>
      </c>
      <c r="H34" s="23">
        <f>データ②!AG$11/1000</f>
        <v>1.344930071228688</v>
      </c>
      <c r="I34" s="23">
        <f>データ②!AG$12/1000</f>
        <v>1.1664313144408998</v>
      </c>
      <c r="J34" s="23">
        <f>データ②!AG$13/1000</f>
        <v>11.785537908951861</v>
      </c>
      <c r="K34" s="26">
        <f>データ②!AG$15</f>
        <v>0.65027094076246783</v>
      </c>
      <c r="L34" s="22">
        <f>データ②!AG$14/1000</f>
        <v>67.250956424253118</v>
      </c>
      <c r="M34" s="27">
        <f>データ②!AG$16</f>
        <v>0.34972905923753217</v>
      </c>
      <c r="N34" s="17"/>
      <c r="O34" s="18"/>
    </row>
    <row r="35" spans="3:15">
      <c r="C35" s="29"/>
      <c r="D35" s="21">
        <f>データ②!AH$7/1000</f>
        <v>44.979496807520427</v>
      </c>
      <c r="E35" s="23">
        <f>データ②!AH$8/1000</f>
        <v>4.353016405134059</v>
      </c>
      <c r="F35" s="23">
        <f>データ②!AH$9/1000</f>
        <v>2.9650723400944901</v>
      </c>
      <c r="G35" s="23">
        <f>データ②!AH$10/1000</f>
        <v>1.4167255616438355</v>
      </c>
      <c r="H35" s="23">
        <f>データ②!AH$11/1000</f>
        <v>1.4284137485241486</v>
      </c>
      <c r="I35" s="23">
        <f>データ②!AH$12/1000</f>
        <v>1.4032714547362666</v>
      </c>
      <c r="J35" s="23">
        <f>データ②!AH$13/1000</f>
        <v>12.282316581304345</v>
      </c>
      <c r="K35" s="26">
        <f>データ②!AH$15</f>
        <v>0.65350282337374632</v>
      </c>
      <c r="L35" s="22">
        <f>データ②!AH$14/1000</f>
        <v>68.828312898957577</v>
      </c>
      <c r="M35" s="27">
        <f>データ②!AH$16</f>
        <v>0.34649717662625368</v>
      </c>
      <c r="N35" s="17"/>
      <c r="O35" s="18"/>
    </row>
    <row r="36" spans="3:15">
      <c r="C36" s="29">
        <v>1995</v>
      </c>
      <c r="D36" s="21">
        <f>データ②!AI$7/1000</f>
        <v>45.580791669313612</v>
      </c>
      <c r="E36" s="23">
        <f>データ②!AI$8/1000</f>
        <v>3.8553464327716402</v>
      </c>
      <c r="F36" s="23">
        <f>データ②!AI$9/1000</f>
        <v>3.220412668624165</v>
      </c>
      <c r="G36" s="23">
        <f>データ②!AI$10/1000</f>
        <v>1.5850571232876713</v>
      </c>
      <c r="H36" s="23">
        <f>データ②!AI$11/1000</f>
        <v>1.5314222822083075</v>
      </c>
      <c r="I36" s="23">
        <f>データ②!AI$12/1000</f>
        <v>1.3542661796221214</v>
      </c>
      <c r="J36" s="23">
        <f>データ②!AI$13/1000</f>
        <v>12.923563393854245</v>
      </c>
      <c r="K36" s="26">
        <f>データ②!AI$15</f>
        <v>0.65068140251513018</v>
      </c>
      <c r="L36" s="22">
        <f>データ②!AI$14/1000</f>
        <v>70.050859749681763</v>
      </c>
      <c r="M36" s="27">
        <f>データ②!AI$16</f>
        <v>0.34931859748486982</v>
      </c>
      <c r="N36" s="17"/>
      <c r="O36" s="18"/>
    </row>
    <row r="37" spans="3:15">
      <c r="C37" s="29"/>
      <c r="D37" s="21">
        <f>データ②!AJ$7/1000</f>
        <v>46.798006785311266</v>
      </c>
      <c r="E37" s="23">
        <f>データ②!AJ$8/1000</f>
        <v>3.3771054412813051</v>
      </c>
      <c r="F37" s="23">
        <f>データ②!AJ$9/1000</f>
        <v>3.5658817387032204</v>
      </c>
      <c r="G37" s="23">
        <f>データ②!AJ$10/1000</f>
        <v>1.7046522404371585</v>
      </c>
      <c r="H37" s="23">
        <f>データ②!AJ$11/1000</f>
        <v>1.6337615065995765</v>
      </c>
      <c r="I37" s="23">
        <f>データ②!AJ$12/1000</f>
        <v>1.4004536410088262</v>
      </c>
      <c r="J37" s="23">
        <f>データ②!AJ$13/1000</f>
        <v>13.037002369831404</v>
      </c>
      <c r="K37" s="26">
        <f>データ②!AJ$15</f>
        <v>0.65436324174472804</v>
      </c>
      <c r="L37" s="22">
        <f>データ②!AJ$14/1000</f>
        <v>71.516863723172747</v>
      </c>
      <c r="M37" s="27">
        <f>データ②!AJ$16</f>
        <v>0.34563675825527196</v>
      </c>
      <c r="N37" s="17"/>
      <c r="O37" s="18"/>
    </row>
    <row r="38" spans="3:15">
      <c r="C38" s="29"/>
      <c r="D38" s="21">
        <f>データ②!AK$7/1000</f>
        <v>47.560549273432734</v>
      </c>
      <c r="E38" s="23">
        <f>データ②!AK$8/1000</f>
        <v>3.3711070912283594</v>
      </c>
      <c r="F38" s="23">
        <f>データ②!AK$9/1000</f>
        <v>3.9300750746396775</v>
      </c>
      <c r="G38" s="23">
        <f>データ②!AK$10/1000</f>
        <v>1.8351638082191779</v>
      </c>
      <c r="H38" s="23">
        <f>データ②!AK$11/1000</f>
        <v>1.7858059576401828</v>
      </c>
      <c r="I38" s="23">
        <f>データ②!AK$12/1000</f>
        <v>1.4278675890823644</v>
      </c>
      <c r="J38" s="23">
        <f>データ②!AK$13/1000</f>
        <v>13.814742014207484</v>
      </c>
      <c r="K38" s="26">
        <f>データ②!AK$15</f>
        <v>0.6451047645903123</v>
      </c>
      <c r="L38" s="22">
        <f>データ②!AK$14/1000</f>
        <v>73.72531080844999</v>
      </c>
      <c r="M38" s="27">
        <f>データ②!AK$16</f>
        <v>0.3548952354096877</v>
      </c>
      <c r="N38" s="17"/>
      <c r="O38" s="18"/>
    </row>
    <row r="39" spans="3:15">
      <c r="C39" s="29"/>
      <c r="D39" s="21">
        <f>データ②!AL$7/1000</f>
        <v>47.781958618847298</v>
      </c>
      <c r="E39" s="23">
        <f>データ②!AL$8/1000</f>
        <v>3.1858885134569292</v>
      </c>
      <c r="F39" s="23">
        <f>データ②!AL$9/1000</f>
        <v>4.0682468111653849</v>
      </c>
      <c r="G39" s="23">
        <f>データ②!AL$10/1000</f>
        <v>1.9714852876712325</v>
      </c>
      <c r="H39" s="23">
        <f>データ②!AL$11/1000</f>
        <v>1.8551377843167038</v>
      </c>
      <c r="I39" s="23">
        <f>データ②!AL$12/1000</f>
        <v>1.5091242360129264</v>
      </c>
      <c r="J39" s="23">
        <f>データ②!AL$13/1000</f>
        <v>13.674153612841321</v>
      </c>
      <c r="K39" s="26">
        <f>データ②!AL$15</f>
        <v>0.64530105519423486</v>
      </c>
      <c r="L39" s="22">
        <f>データ②!AL$14/1000</f>
        <v>74.045994864311794</v>
      </c>
      <c r="M39" s="27">
        <f>データ②!AL$16</f>
        <v>0.35469894480576514</v>
      </c>
      <c r="N39" s="17"/>
      <c r="O39" s="18"/>
    </row>
    <row r="40" spans="3:15">
      <c r="C40" s="29"/>
      <c r="D40" s="21">
        <f>データ②!AM$7/1000</f>
        <v>48.654296315812928</v>
      </c>
      <c r="E40" s="23">
        <f>データ②!AM$8/1000</f>
        <v>3.1982364227713309</v>
      </c>
      <c r="F40" s="23">
        <f>データ②!AM$9/1000</f>
        <v>4.317572313094705</v>
      </c>
      <c r="G40" s="23">
        <f>データ②!AM$10/1000</f>
        <v>2.166207973330136</v>
      </c>
      <c r="H40" s="23">
        <f>データ②!AM$11/1000</f>
        <v>1.8705521086051751</v>
      </c>
      <c r="I40" s="23">
        <f>データ②!AM$12/1000</f>
        <v>1.5655230839644851</v>
      </c>
      <c r="J40" s="23">
        <f>データ②!AM$13/1000</f>
        <v>13.700661522789094</v>
      </c>
      <c r="K40" s="26">
        <f>データ②!AM$15</f>
        <v>0.64465788096793275</v>
      </c>
      <c r="L40" s="22">
        <f>データ②!AM$14/1000</f>
        <v>75.473049740367856</v>
      </c>
      <c r="M40" s="27">
        <f>データ②!AM$16</f>
        <v>0.35534211903206725</v>
      </c>
      <c r="N40" s="17"/>
      <c r="O40" s="18"/>
    </row>
    <row r="41" spans="3:15">
      <c r="C41" s="29">
        <v>2000</v>
      </c>
      <c r="D41" s="21">
        <f>データ②!AN$7/1000</f>
        <v>48.692765091739837</v>
      </c>
      <c r="E41" s="23">
        <f>データ②!AN$8/1000</f>
        <v>3.2497880401302615</v>
      </c>
      <c r="F41" s="23">
        <f>データ②!AN$9/1000</f>
        <v>4.6554374816747659</v>
      </c>
      <c r="G41" s="23">
        <f>データ②!AN$10/1000</f>
        <v>2.2794677405035513</v>
      </c>
      <c r="H41" s="23">
        <f>データ②!AN$11/1000</f>
        <v>1.9415319043204577</v>
      </c>
      <c r="I41" s="23">
        <f>データ②!AN$12/1000</f>
        <v>1.6268642952418695</v>
      </c>
      <c r="J41" s="23">
        <f>データ②!AN$13/1000</f>
        <v>14.207990884916144</v>
      </c>
      <c r="K41" s="26">
        <f>データ②!AN$15</f>
        <v>0.63522925449042678</v>
      </c>
      <c r="L41" s="155">
        <f>データ②!AN$14/1000</f>
        <v>76.653845438526886</v>
      </c>
      <c r="M41" s="27">
        <f>データ②!AN$16</f>
        <v>0.36477074550957322</v>
      </c>
      <c r="N41" s="17"/>
      <c r="O41" s="18"/>
    </row>
    <row r="42" spans="3:15">
      <c r="C42" s="29"/>
      <c r="D42" s="21">
        <f>データ②!AO$7/1000</f>
        <v>48.650149686192321</v>
      </c>
      <c r="E42" s="23">
        <f>データ②!AO$8/1000</f>
        <v>3.2708365442935476</v>
      </c>
      <c r="F42" s="23">
        <f>データ②!AO$9/1000</f>
        <v>4.7620982841755382</v>
      </c>
      <c r="G42" s="23">
        <f>データ②!AO$10/1000</f>
        <v>2.3018890076717802</v>
      </c>
      <c r="H42" s="23">
        <f>データ②!AO$11/1000</f>
        <v>1.9586019013283742</v>
      </c>
      <c r="I42" s="23">
        <f>データ②!AO$12/1000</f>
        <v>1.7459616688912214</v>
      </c>
      <c r="J42" s="23">
        <f>データ②!AO$13/1000</f>
        <v>14.830656917415151</v>
      </c>
      <c r="K42" s="26">
        <f>データ②!AO$15</f>
        <v>0.62758033964590754</v>
      </c>
      <c r="L42" s="22">
        <f>データ②!AO$14/1000</f>
        <v>77.520194009967938</v>
      </c>
      <c r="M42" s="27">
        <f>データ②!AO$16</f>
        <v>0.37241966035409246</v>
      </c>
      <c r="N42" s="17"/>
      <c r="O42" s="18"/>
    </row>
    <row r="43" spans="3:15">
      <c r="C43" s="29"/>
      <c r="D43" s="21">
        <f>データ②!AP$7/1000</f>
        <v>48.659556895708349</v>
      </c>
      <c r="E43" s="23">
        <f>データ②!AP$8/1000</f>
        <v>3.2032302544505491</v>
      </c>
      <c r="F43" s="23">
        <f>データ②!AP$9/1000</f>
        <v>5.1443170059107484</v>
      </c>
      <c r="G43" s="23">
        <f>データ②!AP$10/1000</f>
        <v>2.3825111410958901</v>
      </c>
      <c r="H43" s="23">
        <f>データ②!AP$11/1000</f>
        <v>1.9176846769929183</v>
      </c>
      <c r="I43" s="23">
        <f>データ②!AP$12/1000</f>
        <v>1.8095553406507596</v>
      </c>
      <c r="J43" s="23">
        <f>データ②!AP$13/1000</f>
        <v>15.133298085638264</v>
      </c>
      <c r="K43" s="26">
        <f>データ②!AP$15</f>
        <v>0.62184615340869198</v>
      </c>
      <c r="L43" s="22">
        <f>データ②!AP$14/1000</f>
        <v>78.250153400447488</v>
      </c>
      <c r="M43" s="27">
        <f>データ②!AP$16</f>
        <v>0.37815384659130802</v>
      </c>
      <c r="N43" s="17"/>
      <c r="O43" s="18"/>
    </row>
    <row r="44" spans="3:15">
      <c r="C44" s="29"/>
      <c r="D44" s="21">
        <f>データ②!AQ$7/1000</f>
        <v>49.206361840789754</v>
      </c>
      <c r="E44" s="23">
        <f>データ②!AQ$8/1000</f>
        <v>3.3248014251465672</v>
      </c>
      <c r="F44" s="23">
        <f>データ②!AQ$9/1000</f>
        <v>5.7382300407606364</v>
      </c>
      <c r="G44" s="23">
        <f>データ②!AQ$10/1000</f>
        <v>2.4344754527397257</v>
      </c>
      <c r="H44" s="23">
        <f>データ②!AQ$11/1000</f>
        <v>1.8713359803052085</v>
      </c>
      <c r="I44" s="23">
        <f>データ②!AQ$12/1000</f>
        <v>1.9095402961362031</v>
      </c>
      <c r="J44" s="23">
        <f>データ②!AQ$13/1000</f>
        <v>15.371045715708794</v>
      </c>
      <c r="K44" s="26">
        <f>データ②!AQ$15</f>
        <v>0.61619027721933772</v>
      </c>
      <c r="L44" s="22">
        <f>データ②!AQ$14/1000</f>
        <v>79.855790751586881</v>
      </c>
      <c r="M44" s="27">
        <f>データ②!AQ$16</f>
        <v>0.38380972278066228</v>
      </c>
      <c r="N44" s="17"/>
      <c r="O44" s="18"/>
    </row>
    <row r="45" spans="3:15">
      <c r="C45" s="29"/>
      <c r="D45" s="21">
        <f>データ②!AR$7/1000</f>
        <v>50.016916515020583</v>
      </c>
      <c r="E45" s="23">
        <f>データ②!AR$8/1000</f>
        <v>3.3372813465703057</v>
      </c>
      <c r="F45" s="23">
        <f>データ②!AR$9/1000</f>
        <v>6.6895573533004775</v>
      </c>
      <c r="G45" s="23">
        <f>データ②!AR$10/1000</f>
        <v>2.5760101338797812</v>
      </c>
      <c r="H45" s="23">
        <f>データ②!AR$11/1000</f>
        <v>1.9268355214537942</v>
      </c>
      <c r="I45" s="23">
        <f>データ②!AR$12/1000</f>
        <v>2.0559061075385139</v>
      </c>
      <c r="J45" s="23">
        <f>データ②!AR$13/1000</f>
        <v>16.244778917310498</v>
      </c>
      <c r="K45" s="26">
        <f>データ②!AR$15</f>
        <v>0.60372426175031224</v>
      </c>
      <c r="L45" s="22">
        <f>データ②!AR$14/1000</f>
        <v>82.847285895073966</v>
      </c>
      <c r="M45" s="27">
        <f>データ②!AR$16</f>
        <v>0.39627573824968776</v>
      </c>
      <c r="N45" s="17"/>
      <c r="O45" s="18"/>
    </row>
    <row r="46" spans="3:15">
      <c r="C46" s="29">
        <v>2005</v>
      </c>
      <c r="D46" s="21">
        <f>データ②!AS$7/1000</f>
        <v>50.383627675690498</v>
      </c>
      <c r="E46" s="23">
        <f>データ②!AS$8/1000</f>
        <v>3.3483184372315455</v>
      </c>
      <c r="F46" s="23">
        <f>データ②!AS$9/1000</f>
        <v>6.8156726667929055</v>
      </c>
      <c r="G46" s="23">
        <f>データ②!AS$10/1000</f>
        <v>2.6254480712328769</v>
      </c>
      <c r="H46" s="23">
        <f>データ②!AS$11/1000</f>
        <v>1.9626200245890415</v>
      </c>
      <c r="I46" s="23">
        <f>データ②!AS$12/1000</f>
        <v>2.2033186119238675</v>
      </c>
      <c r="J46" s="23">
        <f>データ②!AS$13/1000</f>
        <v>16.800527302258036</v>
      </c>
      <c r="K46" s="26">
        <f>データ②!AS$15</f>
        <v>0.5988104046359406</v>
      </c>
      <c r="L46" s="22">
        <f>データ②!AS$14/1000</f>
        <v>84.139532789718785</v>
      </c>
      <c r="M46" s="27">
        <f>データ②!AS$16</f>
        <v>0.4011895953640594</v>
      </c>
      <c r="N46" s="17"/>
      <c r="O46" s="18"/>
    </row>
    <row r="47" spans="3:15">
      <c r="C47" s="29"/>
      <c r="D47" s="21">
        <f>データ②!AT$7/1000</f>
        <v>49.977055193391344</v>
      </c>
      <c r="E47" s="23">
        <f>データ②!AT$8/1000</f>
        <v>3.5310240855519437</v>
      </c>
      <c r="F47" s="23">
        <f>データ②!AT$9/1000</f>
        <v>7.322593100977878</v>
      </c>
      <c r="G47" s="23">
        <f>データ②!AT$10/1000</f>
        <v>2.77209667849653</v>
      </c>
      <c r="H47" s="23">
        <f>データ②!AT$11/1000</f>
        <v>2.0132514434710798</v>
      </c>
      <c r="I47" s="23">
        <f>データ②!AT$12/1000</f>
        <v>2.3219976025094788</v>
      </c>
      <c r="J47" s="23">
        <f>データ②!AT$13/1000</f>
        <v>17.173455916127249</v>
      </c>
      <c r="K47" s="26">
        <f>データ②!AT$15</f>
        <v>0.58719527265311922</v>
      </c>
      <c r="L47" s="22">
        <f>データ②!AT$14/1000</f>
        <v>85.111474020525506</v>
      </c>
      <c r="M47" s="27">
        <f>データ②!AT$16</f>
        <v>0.41280472734688078</v>
      </c>
      <c r="N47" s="17"/>
      <c r="O47" s="18"/>
    </row>
    <row r="48" spans="3:15">
      <c r="C48" s="29"/>
      <c r="D48" s="21">
        <f>データ②!AU$7/1000</f>
        <v>49.761436952866269</v>
      </c>
      <c r="E48" s="23">
        <f>データ②!AU$8/1000</f>
        <v>3.5415495897086378</v>
      </c>
      <c r="F48" s="23">
        <f>データ②!AU$9/1000</f>
        <v>7.6814487075617102</v>
      </c>
      <c r="G48" s="23">
        <f>データ②!AU$10/1000</f>
        <v>2.9626052915303935</v>
      </c>
      <c r="H48" s="23">
        <f>データ②!AU$11/1000</f>
        <v>2.1095865889243766</v>
      </c>
      <c r="I48" s="23">
        <f>データ②!AU$12/1000</f>
        <v>2.3784959914251851</v>
      </c>
      <c r="J48" s="23">
        <f>データ②!AU$13/1000</f>
        <v>17.778701932551805</v>
      </c>
      <c r="K48" s="26">
        <f>データ②!AU$15</f>
        <v>0.57718627982658421</v>
      </c>
      <c r="L48" s="22">
        <f>データ②!AU$14/1000</f>
        <v>86.213825054568375</v>
      </c>
      <c r="M48" s="27">
        <f>データ②!AU$16</f>
        <v>0.42281372017341579</v>
      </c>
      <c r="N48" s="17"/>
      <c r="O48" s="18"/>
    </row>
    <row r="49" spans="3:15">
      <c r="C49" s="29"/>
      <c r="D49" s="21">
        <f>データ②!AV$7/1000</f>
        <v>47.822791062240668</v>
      </c>
      <c r="E49" s="23">
        <f>データ②!AV$8/1000</f>
        <v>3.6424565654526004</v>
      </c>
      <c r="F49" s="23">
        <f>データ②!AV$9/1000</f>
        <v>7.8186849068637336</v>
      </c>
      <c r="G49" s="23">
        <f>データ②!AV$10/1000</f>
        <v>3.1002284058978336</v>
      </c>
      <c r="H49" s="23">
        <f>データ②!AV$11/1000</f>
        <v>2.1877948940765193</v>
      </c>
      <c r="I49" s="23">
        <f>データ②!AV$12/1000</f>
        <v>2.6041146187536781</v>
      </c>
      <c r="J49" s="23">
        <f>データ②!AV$13/1000</f>
        <v>18.105519884670461</v>
      </c>
      <c r="K49" s="26">
        <f>データ②!AV$15</f>
        <v>0.56076335904065122</v>
      </c>
      <c r="L49" s="22">
        <f>データ②!AV$14/1000</f>
        <v>85.281590337955492</v>
      </c>
      <c r="M49" s="27">
        <f>データ②!AV$16</f>
        <v>0.43923664095934878</v>
      </c>
      <c r="N49" s="17"/>
      <c r="O49" s="18"/>
    </row>
    <row r="50" spans="3:15">
      <c r="C50" s="29"/>
      <c r="D50" s="21">
        <f>データ②!AW$7/1000</f>
        <v>45.65459451300319</v>
      </c>
      <c r="E50" s="23">
        <f>データ②!AW$8/1000</f>
        <v>3.4843125457249604</v>
      </c>
      <c r="F50" s="23">
        <f>データ②!AW$9/1000</f>
        <v>8.1659628178359007</v>
      </c>
      <c r="G50" s="23">
        <f>データ②!AW$10/1000</f>
        <v>3.2572287565135367</v>
      </c>
      <c r="H50" s="23">
        <f>データ②!AW$11/1000</f>
        <v>2.1749651534404046</v>
      </c>
      <c r="I50" s="23">
        <f>データ②!AW$12/1000</f>
        <v>2.8265806673603797</v>
      </c>
      <c r="J50" s="23">
        <f>データ②!AW$13/1000</f>
        <v>18.361717434993786</v>
      </c>
      <c r="K50" s="26">
        <f>データ②!AW$15</f>
        <v>0.54399043966537408</v>
      </c>
      <c r="L50" s="22">
        <f>データ②!AW$14/1000</f>
        <v>83.92536188887216</v>
      </c>
      <c r="M50" s="27">
        <f>データ②!AW$16</f>
        <v>0.45600956033462592</v>
      </c>
      <c r="N50" s="17"/>
      <c r="O50" s="18"/>
    </row>
    <row r="51" spans="3:15">
      <c r="C51" s="29">
        <v>2010</v>
      </c>
      <c r="D51" s="21">
        <f>データ②!AX$7/1000</f>
        <v>46.063872329472638</v>
      </c>
      <c r="E51" s="23">
        <f>データ②!AX$8/1000</f>
        <v>3.5794736449663964</v>
      </c>
      <c r="F51" s="23">
        <f>データ②!AX$9/1000</f>
        <v>9.3071764791885077</v>
      </c>
      <c r="G51" s="23">
        <f>データ②!AX$10/1000</f>
        <v>3.3372477407698535</v>
      </c>
      <c r="H51" s="23">
        <f>データ②!AX$11/1000</f>
        <v>2.3455058228815342</v>
      </c>
      <c r="I51" s="23">
        <f>データ②!AX$12/1000</f>
        <v>3.1694750067175974</v>
      </c>
      <c r="J51" s="23">
        <f>データ②!AX$13/1000</f>
        <v>19.01928419929606</v>
      </c>
      <c r="K51" s="26">
        <f>データ②!AX$15</f>
        <v>0.53055508559553599</v>
      </c>
      <c r="L51" s="155">
        <f>データ②!AX$14/1000</f>
        <v>86.822035223292573</v>
      </c>
      <c r="M51" s="27">
        <f>データ②!AX$16</f>
        <v>0.46944491440446401</v>
      </c>
      <c r="N51" s="17"/>
      <c r="O51" s="18"/>
    </row>
    <row r="52" spans="3:15">
      <c r="C52" s="29"/>
      <c r="D52" s="21">
        <f>データ②!AY$7/1000</f>
        <v>45.411474547096915</v>
      </c>
      <c r="E52" s="23">
        <f>データ②!AY$8/1000</f>
        <v>3.885552223847629</v>
      </c>
      <c r="F52" s="23">
        <f>データ②!AY$9/1000</f>
        <v>9.6297979322359044</v>
      </c>
      <c r="G52" s="23">
        <f>データ②!AY$10/1000</f>
        <v>3.5032752633141837</v>
      </c>
      <c r="H52" s="23">
        <f>データ②!AY$11/1000</f>
        <v>2.4410500705260101</v>
      </c>
      <c r="I52" s="23">
        <f>データ②!AY$12/1000</f>
        <v>3.2955566574824644</v>
      </c>
      <c r="J52" s="23">
        <f>データ②!AY$13/1000</f>
        <v>19.408859698394519</v>
      </c>
      <c r="K52" s="26">
        <f>データ②!AY$15</f>
        <v>0.51854046074179638</v>
      </c>
      <c r="L52" s="22">
        <f>データ②!AY$14/1000</f>
        <v>87.575566392897628</v>
      </c>
      <c r="M52" s="27">
        <f>データ②!AY$16</f>
        <v>0.48145953925820362</v>
      </c>
      <c r="N52" s="17"/>
      <c r="O52" s="18"/>
    </row>
    <row r="53" spans="3:15">
      <c r="C53" s="29"/>
      <c r="D53" s="21">
        <f>データ②!AZ$7/1000</f>
        <v>44.976321890167362</v>
      </c>
      <c r="E53" s="23">
        <f>データ②!AZ$8/1000</f>
        <v>4.0876792779003877</v>
      </c>
      <c r="F53" s="23">
        <f>データ②!AZ$9/1000</f>
        <v>10.060585893281946</v>
      </c>
      <c r="G53" s="23">
        <f>データ②!AZ$10/1000</f>
        <v>3.7017151718801871</v>
      </c>
      <c r="H53" s="23">
        <f>データ②!AZ$11/1000</f>
        <v>2.5794861692953743</v>
      </c>
      <c r="I53" s="23">
        <f>データ②!AZ$12/1000</f>
        <v>3.4667927548458906</v>
      </c>
      <c r="J53" s="23">
        <f>データ②!AZ$13/1000</f>
        <v>19.895103777596553</v>
      </c>
      <c r="K53" s="26">
        <f>データ②!AZ$15</f>
        <v>0.50667449447529878</v>
      </c>
      <c r="L53" s="22">
        <f>データ②!AZ$14/1000</f>
        <v>88.767684934967704</v>
      </c>
      <c r="M53" s="27">
        <f>データ②!AZ$16</f>
        <v>0.49332550552470122</v>
      </c>
      <c r="N53" s="17"/>
      <c r="O53" s="18"/>
    </row>
    <row r="54" spans="3:15">
      <c r="C54" s="29"/>
      <c r="D54" s="21">
        <f>データ②!BA$7/1000</f>
        <v>45.024246692641512</v>
      </c>
      <c r="E54" s="23">
        <f>データ②!BA$8/1000</f>
        <v>4.0655443296005798</v>
      </c>
      <c r="F54" s="23">
        <f>データ②!BA$9/1000</f>
        <v>10.563377656327567</v>
      </c>
      <c r="G54" s="23">
        <f>データ②!BA$10/1000</f>
        <v>3.743191765974669</v>
      </c>
      <c r="H54" s="23">
        <f>データ②!BA$11/1000</f>
        <v>2.6509964174589435</v>
      </c>
      <c r="I54" s="23">
        <f>データ②!BA$12/1000</f>
        <v>3.4682604234597867</v>
      </c>
      <c r="J54" s="23">
        <f>データ②!BA$13/1000</f>
        <v>20.58572433767235</v>
      </c>
      <c r="K54" s="26">
        <f>データ②!BA$15</f>
        <v>0.49970672890713758</v>
      </c>
      <c r="L54" s="22">
        <f>データ②!BA$14/1000</f>
        <v>90.101341623135411</v>
      </c>
      <c r="M54" s="27">
        <f>データ②!BA$16</f>
        <v>0.50029327109286248</v>
      </c>
      <c r="N54" s="17"/>
      <c r="O54" s="18"/>
    </row>
    <row r="55" spans="3:15">
      <c r="C55" s="29"/>
      <c r="D55" s="21">
        <f>データ②!BB$7/1000</f>
        <v>44.622660574519927</v>
      </c>
      <c r="E55" s="23">
        <f>データ②!BB$8/1000</f>
        <v>4.2461164621045118</v>
      </c>
      <c r="F55" s="23">
        <f>データ②!BB$9/1000</f>
        <v>11.017885034925483</v>
      </c>
      <c r="G55" s="23">
        <f>データ②!BB$10/1000</f>
        <v>3.8646485214951865</v>
      </c>
      <c r="H55" s="23">
        <f>データ②!BB$11/1000</f>
        <v>2.746973035235075</v>
      </c>
      <c r="I55" s="23">
        <f>データ②!BB$12/1000</f>
        <v>3.7885820508997834</v>
      </c>
      <c r="J55" s="23">
        <f>データ②!BB$13/1000</f>
        <v>20.606429252016124</v>
      </c>
      <c r="K55" s="26">
        <f>データ②!BB$15</f>
        <v>0.49093456902732097</v>
      </c>
      <c r="L55" s="22">
        <f>データ②!BB$14/1000</f>
        <v>90.893294931196081</v>
      </c>
      <c r="M55" s="27">
        <f>データ②!BB$16</f>
        <v>0.50906543097267898</v>
      </c>
      <c r="N55" s="17"/>
      <c r="O55" s="18"/>
    </row>
    <row r="56" spans="3:15">
      <c r="C56" s="29">
        <v>2015</v>
      </c>
      <c r="D56" s="21">
        <f>データ②!BC$7/1000</f>
        <v>45.295544369785603</v>
      </c>
      <c r="E56" s="23">
        <f>データ②!BC$8/1000</f>
        <v>4.0849894378632774</v>
      </c>
      <c r="F56" s="23">
        <f>データ②!BC$9/1000</f>
        <v>11.889780007338645</v>
      </c>
      <c r="G56" s="23">
        <f>データ②!BC$10/1000</f>
        <v>4.18058942200794</v>
      </c>
      <c r="H56" s="23">
        <f>データ②!BC$11/1000</f>
        <v>2.5831401451116243</v>
      </c>
      <c r="I56" s="23">
        <f>データ②!BC$12/1000</f>
        <v>3.9642198205733172</v>
      </c>
      <c r="J56" s="23">
        <f>データ②!BC$13/1000</f>
        <v>20.768644402526292</v>
      </c>
      <c r="K56" s="26">
        <f>データ②!BC$15</f>
        <v>0.48827265604834408</v>
      </c>
      <c r="L56" s="22">
        <f>データ②!BC$14/1000</f>
        <v>92.766907605206697</v>
      </c>
      <c r="M56" s="27">
        <f>データ②!BC$16</f>
        <v>0.51172734395165587</v>
      </c>
    </row>
    <row r="57" spans="3:15">
      <c r="C57" s="76"/>
      <c r="D57" s="21">
        <f>データ②!BD$7/1000</f>
        <v>45.848664863826095</v>
      </c>
      <c r="E57" s="23">
        <f>データ②!BD$8/1000</f>
        <v>4.2291669251180899</v>
      </c>
      <c r="F57" s="23">
        <f>データ②!BD$9/1000</f>
        <v>12.297460202813941</v>
      </c>
      <c r="G57" s="23">
        <f>データ②!BD$10/1000</f>
        <v>4.573916199260192</v>
      </c>
      <c r="H57" s="23">
        <f>データ②!BD$11/1000</f>
        <v>2.4534663550741951</v>
      </c>
      <c r="I57" s="23">
        <f>データ②!BD$12/1000</f>
        <v>4.0997240500106216</v>
      </c>
      <c r="J57" s="23">
        <f>データ②!BD$13/1000</f>
        <v>21.178097122490492</v>
      </c>
      <c r="K57" s="26">
        <f>データ②!BD$15</f>
        <v>0.48424614294475221</v>
      </c>
      <c r="L57" s="22">
        <f>データ②!BD$14/1000</f>
        <v>94.680495718593633</v>
      </c>
      <c r="M57" s="27">
        <f>データ②!BD$16</f>
        <v>0.51575385705524779</v>
      </c>
    </row>
    <row r="58" spans="3:15">
      <c r="C58" s="76"/>
      <c r="D58" s="95">
        <f>データ②!BE$7/1000</f>
        <v>46.456282787651624</v>
      </c>
      <c r="E58" s="90">
        <f>データ②!BE$8/1000</f>
        <v>4.1951094891612213</v>
      </c>
      <c r="F58" s="90">
        <f>データ②!BE$9/1000</f>
        <v>13.002556493588422</v>
      </c>
      <c r="G58" s="90">
        <f>データ②!BE$10/1000</f>
        <v>4.7543742612080591</v>
      </c>
      <c r="H58" s="90">
        <f>データ②!BE$11/1000</f>
        <v>2.4851230658819485</v>
      </c>
      <c r="I58" s="23">
        <f>データ②!BE$12/1000</f>
        <v>4.0520340732658715</v>
      </c>
      <c r="J58" s="23">
        <f>データ②!BE$13/1000</f>
        <v>21.777664773059804</v>
      </c>
      <c r="K58" s="92">
        <f>データ②!BE$15</f>
        <v>0.48030161565400331</v>
      </c>
      <c r="L58" s="91">
        <f>データ②!BE$14/1000</f>
        <v>96.723144943816948</v>
      </c>
      <c r="M58" s="93">
        <f>データ②!BE$16</f>
        <v>0.51969838434599669</v>
      </c>
    </row>
    <row r="59" spans="3:15">
      <c r="C59" s="76"/>
      <c r="D59" s="95">
        <f>データ②!BF$7/1000</f>
        <v>46.759217161820096</v>
      </c>
      <c r="E59" s="90">
        <f>データ②!BF$8/1000</f>
        <v>4.3165307625324303</v>
      </c>
      <c r="F59" s="90">
        <f>データ②!BF$9/1000</f>
        <v>13.64141357260274</v>
      </c>
      <c r="G59" s="90">
        <f>データ②!BF$10/1000</f>
        <v>5.0043827335807327</v>
      </c>
      <c r="H59" s="90">
        <f>データ②!BF$11/1000</f>
        <v>2.3675241693519622</v>
      </c>
      <c r="I59" s="90">
        <f>データ②!BF$12/1000</f>
        <v>3.8705989512969858</v>
      </c>
      <c r="J59" s="113">
        <f>データ②!BF$13/1000</f>
        <v>22.004200431192004</v>
      </c>
      <c r="K59" s="92">
        <f>データ②!BF$15</f>
        <v>0.47731085164679232</v>
      </c>
      <c r="L59" s="91">
        <f>データ②!BF$14/1000</f>
        <v>97.963867782376937</v>
      </c>
      <c r="M59" s="93">
        <f>データ②!BF$16</f>
        <v>0.52268914835320768</v>
      </c>
    </row>
    <row r="60" spans="3:15">
      <c r="C60" s="29"/>
      <c r="D60" s="134">
        <f>データ②!BG$7/1000</f>
        <v>46.474785137982622</v>
      </c>
      <c r="E60" s="135">
        <f>データ②!BG$8/1000</f>
        <v>4.3691149896430437</v>
      </c>
      <c r="F60" s="135">
        <f>データ②!BG$9/1000</f>
        <v>14.315645493150686</v>
      </c>
      <c r="G60" s="135">
        <f>データ②!BG$10/1000</f>
        <v>5.1794515303588664</v>
      </c>
      <c r="H60" s="135">
        <f>データ②!BG$11/1000</f>
        <v>2.3610343197037245</v>
      </c>
      <c r="I60" s="135">
        <f>データ②!BG$12/1000</f>
        <v>3.6321199344646908</v>
      </c>
      <c r="J60" s="23">
        <f>データ②!BG$13/1000</f>
        <v>21.890758008116929</v>
      </c>
      <c r="K60" s="26">
        <f>データ②!BG$15</f>
        <v>0.47315626685796991</v>
      </c>
      <c r="L60" s="136">
        <f>データ②!BG$14/1000</f>
        <v>98.222909413420567</v>
      </c>
      <c r="M60" s="137">
        <f>データ②!BG$16</f>
        <v>0.52684373314203015</v>
      </c>
    </row>
    <row r="61" spans="3:15">
      <c r="C61" s="29"/>
      <c r="D61" s="134">
        <f>データ②!BH$7/1000</f>
        <v>40.886532788224066</v>
      </c>
      <c r="E61" s="135">
        <f>データ②!BH$8/1000</f>
        <v>4.2348207455358615</v>
      </c>
      <c r="F61" s="135">
        <f>データ②!BH$9/1000</f>
        <v>14.403745989071036</v>
      </c>
      <c r="G61" s="135">
        <f>データ②!BH$10/1000</f>
        <v>4.7380045345610453</v>
      </c>
      <c r="H61" s="135">
        <f>データ②!BH$11/1000</f>
        <v>2.2184975165176413</v>
      </c>
      <c r="I61" s="135">
        <f>データ②!BH$12/1000</f>
        <v>3.4373301726987262</v>
      </c>
      <c r="J61" s="23">
        <f>データ②!BH$13/1000</f>
        <v>19.528654989531496</v>
      </c>
      <c r="K61" s="26">
        <f>データ②!BH$15</f>
        <v>0.45710045715190334</v>
      </c>
      <c r="L61" s="157">
        <f>データ②!BH$14/1000</f>
        <v>89.447586736139883</v>
      </c>
      <c r="M61" s="137">
        <f>データ②!BH$16</f>
        <v>0.54289954284809672</v>
      </c>
    </row>
    <row r="62" spans="3:15">
      <c r="C62" s="29"/>
      <c r="D62" s="134">
        <f>データ②!BI$7/1000</f>
        <v>43.807161192687396</v>
      </c>
      <c r="E62" s="135">
        <f>データ②!BI$8/1000</f>
        <v>4.4939185552297953</v>
      </c>
      <c r="F62" s="135">
        <f>データ②!BI$9/1000</f>
        <v>14.888347594520548</v>
      </c>
      <c r="G62" s="135">
        <f>データ②!BI$10/1000</f>
        <v>4.8410996049049047</v>
      </c>
      <c r="H62" s="135">
        <f>データ②!BI$11/1000</f>
        <v>2.3941978348764068</v>
      </c>
      <c r="I62" s="135">
        <f>データ②!BI$12/1000</f>
        <v>3.6003056399391702</v>
      </c>
      <c r="J62" s="23">
        <f>データ②!BI$13/1000</f>
        <v>20.70664125391755</v>
      </c>
      <c r="K62" s="26">
        <f>データ②!BI$15</f>
        <v>0.46243416185540381</v>
      </c>
      <c r="L62" s="136">
        <f>データ②!BI$14/1000</f>
        <v>94.731671676075763</v>
      </c>
      <c r="M62" s="137">
        <f>データ②!BI$16</f>
        <v>0.53756583814459624</v>
      </c>
    </row>
    <row r="63" spans="3:15">
      <c r="C63" s="29"/>
      <c r="D63" s="134">
        <f>データ②!BJ$7/1000</f>
        <v>44.769860358866453</v>
      </c>
      <c r="E63" s="135">
        <f>データ②!BJ$8/1000</f>
        <v>4.5835226284883195</v>
      </c>
      <c r="F63" s="135">
        <f>データ②!BJ$9/1000</f>
        <v>14.969983186301372</v>
      </c>
      <c r="G63" s="135">
        <f>データ②!BJ$10/1000</f>
        <v>5.2086989436161257</v>
      </c>
      <c r="H63" s="135">
        <f>データ②!BJ$11/1000</f>
        <v>2.512240798990554</v>
      </c>
      <c r="I63" s="135">
        <f>データ②!BJ$12/1000</f>
        <v>3.8541524814964685</v>
      </c>
      <c r="J63" s="23">
        <f>データ②!BJ$13/1000</f>
        <v>21.784816742495241</v>
      </c>
      <c r="K63" s="26">
        <f>データ②!BJ$15</f>
        <v>0.45831653673144646</v>
      </c>
      <c r="L63" s="136">
        <f>データ②!BJ$14/1000</f>
        <v>97.683275140254523</v>
      </c>
      <c r="M63" s="137">
        <f>データ②!BJ$16</f>
        <v>0.54168346326855354</v>
      </c>
    </row>
    <row r="64" spans="3:15">
      <c r="C64" s="30">
        <v>2023</v>
      </c>
      <c r="D64" s="150">
        <f>データ②!BK$7/1000</f>
        <v>44.731353647274879</v>
      </c>
      <c r="E64" s="151">
        <f>データ②!BK$8/1000</f>
        <v>4.635793635976051</v>
      </c>
      <c r="F64" s="151">
        <f>データ②!BK$9/1000</f>
        <v>16.576536601516047</v>
      </c>
      <c r="G64" s="151">
        <f>データ②!BK$10/1000</f>
        <v>5.4461029166113626</v>
      </c>
      <c r="H64" s="151">
        <f>データ②!BK$11/1000</f>
        <v>2.5669481047293283</v>
      </c>
      <c r="I64" s="151">
        <f>データ②!BK$12/1000</f>
        <v>4.0519065050002263</v>
      </c>
      <c r="J64" s="152">
        <f>データ②!BK$13/1000</f>
        <v>22.211961607814867</v>
      </c>
      <c r="K64" s="159">
        <f>データ②!BK$15</f>
        <v>0.44632892139781988</v>
      </c>
      <c r="L64" s="156">
        <f>データ②!BK$14/1000</f>
        <v>100.22060301892274</v>
      </c>
      <c r="M64" s="153">
        <f>データ②!BK$16</f>
        <v>0.55367107860218012</v>
      </c>
    </row>
    <row r="65" spans="3:6">
      <c r="C65" t="s">
        <v>171</v>
      </c>
      <c r="E65" s="78"/>
    </row>
    <row r="66" spans="3:6">
      <c r="C66" s="78"/>
      <c r="D66" s="78">
        <f>D62/D61-1</f>
        <v>7.143252815275436E-2</v>
      </c>
      <c r="F66" s="78">
        <f>F61/F60-1</f>
        <v>6.1541406541885113E-3</v>
      </c>
    </row>
  </sheetData>
  <phoneticPr fontId="2"/>
  <printOptions gridLinesSet="0"/>
  <pageMargins left="0.4" right="0.4" top="0.4" bottom="0.4" header="0.2" footer="0.2"/>
  <pageSetup paperSize="9" scale="95" orientation="portrait" horizontalDpi="4294967292" r:id="rId1"/>
  <headerFooter alignWithMargins="0">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C1:BM32"/>
  <sheetViews>
    <sheetView zoomScaleNormal="100" workbookViewId="0">
      <pane xSplit="4" ySplit="6" topLeftCell="E7" activePane="bottomRight" state="frozen"/>
      <selection pane="topRight" activeCell="E1" sqref="E1"/>
      <selection pane="bottomLeft" activeCell="A7" sqref="A7"/>
      <selection pane="bottomRight"/>
    </sheetView>
  </sheetViews>
  <sheetFormatPr defaultColWidth="9.140625" defaultRowHeight="12"/>
  <cols>
    <col min="1" max="2" width="0.85546875" customWidth="1"/>
    <col min="3" max="3" width="25.7109375" customWidth="1"/>
    <col min="4" max="4" width="0.42578125" customWidth="1"/>
  </cols>
  <sheetData>
    <row r="1" spans="3:65" ht="16.899999999999999" customHeight="1">
      <c r="C1" s="162" t="s">
        <v>174</v>
      </c>
    </row>
    <row r="2" spans="3:65" ht="16.899999999999999" customHeight="1"/>
    <row r="3" spans="3:65">
      <c r="C3" s="14" t="s">
        <v>8</v>
      </c>
    </row>
    <row r="4" spans="3:65" ht="2.25" customHeight="1"/>
    <row r="5" spans="3:65">
      <c r="C5" s="2"/>
      <c r="E5" s="3">
        <v>1965</v>
      </c>
      <c r="F5" s="4">
        <v>1966</v>
      </c>
      <c r="G5" s="4">
        <v>1967</v>
      </c>
      <c r="H5" s="4">
        <v>1968</v>
      </c>
      <c r="I5" s="4">
        <v>1969</v>
      </c>
      <c r="J5" s="4">
        <v>1970</v>
      </c>
      <c r="K5" s="4">
        <v>1971</v>
      </c>
      <c r="L5" s="4">
        <v>1972</v>
      </c>
      <c r="M5" s="4">
        <v>1973</v>
      </c>
      <c r="N5" s="4">
        <v>1974</v>
      </c>
      <c r="O5" s="4">
        <v>1975</v>
      </c>
      <c r="P5" s="4">
        <v>1976</v>
      </c>
      <c r="Q5" s="4">
        <v>1977</v>
      </c>
      <c r="R5" s="4">
        <v>1978</v>
      </c>
      <c r="S5" s="4">
        <v>1979</v>
      </c>
      <c r="T5" s="4">
        <v>1980</v>
      </c>
      <c r="U5" s="4">
        <v>1981</v>
      </c>
      <c r="V5" s="4">
        <v>1982</v>
      </c>
      <c r="W5" s="4">
        <v>1983</v>
      </c>
      <c r="X5" s="4">
        <v>1984</v>
      </c>
      <c r="Y5" s="4">
        <v>1985</v>
      </c>
      <c r="Z5" s="4">
        <v>1986</v>
      </c>
      <c r="AA5" s="4">
        <v>1987</v>
      </c>
      <c r="AB5" s="4">
        <v>1988</v>
      </c>
      <c r="AC5" s="4">
        <v>1989</v>
      </c>
      <c r="AD5" s="4">
        <v>1990</v>
      </c>
      <c r="AE5" s="4">
        <v>1991</v>
      </c>
      <c r="AF5" s="4">
        <v>1992</v>
      </c>
      <c r="AG5" s="4">
        <v>1993</v>
      </c>
      <c r="AH5" s="4">
        <v>1994</v>
      </c>
      <c r="AI5" s="4">
        <v>1995</v>
      </c>
      <c r="AJ5" s="4">
        <v>1996</v>
      </c>
      <c r="AK5" s="4">
        <v>1997</v>
      </c>
      <c r="AL5" s="4">
        <v>1998</v>
      </c>
      <c r="AM5" s="4">
        <v>1999</v>
      </c>
      <c r="AN5" s="4">
        <v>2000</v>
      </c>
      <c r="AO5" s="4">
        <v>2001</v>
      </c>
      <c r="AP5" s="4">
        <v>2002</v>
      </c>
      <c r="AQ5" s="4">
        <v>2003</v>
      </c>
      <c r="AR5" s="4">
        <v>2004</v>
      </c>
      <c r="AS5" s="4">
        <v>2005</v>
      </c>
      <c r="AT5" s="4">
        <v>2006</v>
      </c>
      <c r="AU5" s="4">
        <v>2007</v>
      </c>
      <c r="AV5" s="4">
        <v>2008</v>
      </c>
      <c r="AW5" s="4">
        <v>2009</v>
      </c>
      <c r="AX5" s="4">
        <v>2010</v>
      </c>
      <c r="AY5" s="4">
        <v>2011</v>
      </c>
      <c r="AZ5" s="4">
        <v>2012</v>
      </c>
      <c r="BA5" s="4">
        <v>2013</v>
      </c>
      <c r="BB5" s="4">
        <v>2014</v>
      </c>
      <c r="BC5" s="4">
        <v>2015</v>
      </c>
      <c r="BD5" s="4">
        <v>2016</v>
      </c>
      <c r="BE5" s="4">
        <v>2017</v>
      </c>
      <c r="BF5" s="4">
        <v>2018</v>
      </c>
      <c r="BG5" s="4">
        <v>2019</v>
      </c>
      <c r="BH5" s="4">
        <v>2020</v>
      </c>
      <c r="BI5" s="4">
        <v>2021</v>
      </c>
      <c r="BJ5" s="145">
        <v>2022</v>
      </c>
      <c r="BK5" s="145">
        <v>2023</v>
      </c>
      <c r="BL5" t="s">
        <v>159</v>
      </c>
      <c r="BM5" t="s">
        <v>160</v>
      </c>
    </row>
    <row r="6" spans="3:65" ht="2.25" customHeight="1"/>
    <row r="7" spans="3:65">
      <c r="C7" s="12" t="s">
        <v>16</v>
      </c>
      <c r="E7" s="10">
        <f>'2022Oil Consumption - Barrels'!B112</f>
        <v>23245.355770312159</v>
      </c>
      <c r="F7" s="10">
        <f>'2022Oil Consumption - Barrels'!C112</f>
        <v>25088.253331668846</v>
      </c>
      <c r="G7" s="10">
        <f>'2022Oil Consumption - Barrels'!D112</f>
        <v>26859.69598062968</v>
      </c>
      <c r="H7" s="10">
        <f>'2022Oil Consumption - Barrels'!E112</f>
        <v>29127.938524182104</v>
      </c>
      <c r="I7" s="10">
        <f>'2022Oil Consumption - Barrels'!F112</f>
        <v>31855.624566400249</v>
      </c>
      <c r="J7" s="10">
        <f>'2022Oil Consumption - Barrels'!G112</f>
        <v>34598.22525554122</v>
      </c>
      <c r="K7" s="10">
        <f>'2022Oil Consumption - Barrels'!H112</f>
        <v>36204.385044998824</v>
      </c>
      <c r="L7" s="10">
        <f>'2022Oil Consumption - Barrels'!I112</f>
        <v>38898.85493282364</v>
      </c>
      <c r="M7" s="143">
        <f>'2022Oil Consumption - Barrels'!J112</f>
        <v>41852.228585130353</v>
      </c>
      <c r="N7" s="10">
        <f>'2022Oil Consumption - Barrels'!K112</f>
        <v>40113.025230582192</v>
      </c>
      <c r="O7" s="10">
        <f>'2022Oil Consumption - Barrels'!L112</f>
        <v>39268.759339236538</v>
      </c>
      <c r="P7" s="10">
        <f>'2022Oil Consumption - Barrels'!M112</f>
        <v>41732.777232676104</v>
      </c>
      <c r="Q7" s="10">
        <f>'2022Oil Consumption - Barrels'!N112</f>
        <v>42817.501463107314</v>
      </c>
      <c r="R7" s="10">
        <f>'2022Oil Consumption - Barrels'!O112</f>
        <v>44479.536320596482</v>
      </c>
      <c r="S7" s="10">
        <f>'2022Oil Consumption - Barrels'!P112</f>
        <v>44632.716087907138</v>
      </c>
      <c r="T7" s="10">
        <f>'2022Oil Consumption - Barrels'!Q112</f>
        <v>41489.72947829606</v>
      </c>
      <c r="U7" s="10">
        <f>'2022Oil Consumption - Barrels'!R112</f>
        <v>39383.373721818614</v>
      </c>
      <c r="V7" s="10">
        <f>'2022Oil Consumption - Barrels'!S112</f>
        <v>37619.450885083337</v>
      </c>
      <c r="W7" s="10">
        <f>'2022Oil Consumption - Barrels'!T112</f>
        <v>37309.936338611464</v>
      </c>
      <c r="X7" s="10">
        <f>'2022Oil Consumption - Barrels'!U112</f>
        <v>37914.114715070114</v>
      </c>
      <c r="Y7" s="10">
        <f>'2022Oil Consumption - Barrels'!V112</f>
        <v>38253.791911696178</v>
      </c>
      <c r="Z7" s="10">
        <f>'2022Oil Consumption - Barrels'!W112</f>
        <v>39430.835796888787</v>
      </c>
      <c r="AA7" s="10">
        <f>'2022Oil Consumption - Barrels'!X112</f>
        <v>40253.399973413929</v>
      </c>
      <c r="AB7" s="10">
        <f>'2022Oil Consumption - Barrels'!Y112</f>
        <v>41561.471079575094</v>
      </c>
      <c r="AC7" s="10">
        <f>'2022Oil Consumption - Barrels'!Z112</f>
        <v>42093.965231894319</v>
      </c>
      <c r="AD7" s="10">
        <f>'2022Oil Consumption - Barrels'!AA112</f>
        <v>42110.585237273946</v>
      </c>
      <c r="AE7" s="10">
        <f>'2022Oil Consumption - Barrels'!AB112</f>
        <v>42429.500598655148</v>
      </c>
      <c r="AF7" s="10">
        <f>'2022Oil Consumption - Barrels'!AC112</f>
        <v>43440.754266134783</v>
      </c>
      <c r="AG7" s="10">
        <f>'2022Oil Consumption - Barrels'!AD112</f>
        <v>43731.342701174806</v>
      </c>
      <c r="AH7" s="10">
        <f>'2022Oil Consumption - Barrels'!AE112</f>
        <v>44979.496807520423</v>
      </c>
      <c r="AI7" s="10">
        <f>'2022Oil Consumption - Barrels'!AF112</f>
        <v>45580.791669313614</v>
      </c>
      <c r="AJ7" s="10">
        <f>'2022Oil Consumption - Barrels'!AG112</f>
        <v>46798.006785311263</v>
      </c>
      <c r="AK7" s="10">
        <f>'2022Oil Consumption - Barrels'!AH112</f>
        <v>47560.549273432734</v>
      </c>
      <c r="AL7" s="10">
        <f>'2022Oil Consumption - Barrels'!AI112</f>
        <v>47781.958618847297</v>
      </c>
      <c r="AM7" s="10">
        <f>'2022Oil Consumption - Barrels'!AJ112</f>
        <v>48654.296315812928</v>
      </c>
      <c r="AN7" s="10">
        <f>'2022Oil Consumption - Barrels'!AK112</f>
        <v>48692.765091739835</v>
      </c>
      <c r="AO7" s="10">
        <f>'2022Oil Consumption - Barrels'!AL112</f>
        <v>48650.149686192322</v>
      </c>
      <c r="AP7" s="10">
        <f>'2022Oil Consumption - Barrels'!AM112</f>
        <v>48659.556895708345</v>
      </c>
      <c r="AQ7" s="10">
        <f>'2022Oil Consumption - Barrels'!AN112</f>
        <v>49206.361840789752</v>
      </c>
      <c r="AR7" s="10">
        <f>'2022Oil Consumption - Barrels'!AO112</f>
        <v>50016.916515020581</v>
      </c>
      <c r="AS7" s="10">
        <f>'2022Oil Consumption - Barrels'!AP112</f>
        <v>50383.627675690499</v>
      </c>
      <c r="AT7" s="10">
        <f>'2022Oil Consumption - Barrels'!AQ112</f>
        <v>49977.055193391345</v>
      </c>
      <c r="AU7" s="10">
        <f>'2022Oil Consumption - Barrels'!AR112</f>
        <v>49761.436952866272</v>
      </c>
      <c r="AV7" s="10">
        <f>'2022Oil Consumption - Barrels'!AS112</f>
        <v>47822.791062240671</v>
      </c>
      <c r="AW7" s="10">
        <f>'2022Oil Consumption - Barrels'!AT112</f>
        <v>45654.594513003191</v>
      </c>
      <c r="AX7" s="10">
        <f>'2022Oil Consumption - Barrels'!AU112</f>
        <v>46063.872329472637</v>
      </c>
      <c r="AY7" s="10">
        <f>'2022Oil Consumption - Barrels'!AV112</f>
        <v>45411.474547096914</v>
      </c>
      <c r="AZ7" s="10">
        <f>'2022Oil Consumption - Barrels'!AW112</f>
        <v>44976.321890167361</v>
      </c>
      <c r="BA7" s="10">
        <f>'2022Oil Consumption - Barrels'!AX112</f>
        <v>45024.246692641515</v>
      </c>
      <c r="BB7" s="10">
        <f>'2022Oil Consumption - Barrels'!AY112</f>
        <v>44622.660574519927</v>
      </c>
      <c r="BC7" s="10">
        <f>'2022Oil Consumption - Barrels'!AZ112</f>
        <v>45295.544369785603</v>
      </c>
      <c r="BD7" s="10">
        <f>'2022Oil Consumption - Barrels'!BA112</f>
        <v>45848.664863826096</v>
      </c>
      <c r="BE7" s="10">
        <f>'2022Oil Consumption - Barrels'!BB112</f>
        <v>46456.282787651624</v>
      </c>
      <c r="BF7" s="10">
        <f>'2022Oil Consumption - Barrels'!BC112</f>
        <v>46759.217161820095</v>
      </c>
      <c r="BG7" s="10">
        <f>'2022Oil Consumption - Barrels'!BD112</f>
        <v>46474.785137982624</v>
      </c>
      <c r="BH7" s="10">
        <f>'2022Oil Consumption - Barrels'!BE112</f>
        <v>40886.532788224067</v>
      </c>
      <c r="BI7" s="10">
        <f>'2022Oil Consumption - Barrels'!BF112</f>
        <v>43807.161192687396</v>
      </c>
      <c r="BJ7" s="10">
        <f>'2022Oil Consumption - Barrels'!BG112</f>
        <v>44769.860358866455</v>
      </c>
      <c r="BK7" s="143">
        <f>'2022Oil Consumption - Barrels'!BH112</f>
        <v>44731.353647274882</v>
      </c>
      <c r="BL7" s="141">
        <f>BK7/BJ7-1</f>
        <v>-8.6010345538067856E-4</v>
      </c>
      <c r="BM7" s="141">
        <f>BH7/BG7-1</f>
        <v>-0.12024267208911577</v>
      </c>
    </row>
    <row r="8" spans="3:65">
      <c r="C8" s="13" t="s">
        <v>103</v>
      </c>
      <c r="E8" s="36">
        <f>'2022Oil Consumption - Barrels'!B67</f>
        <v>3313.9524159123266</v>
      </c>
      <c r="F8" s="36">
        <f>'2022Oil Consumption - Barrels'!C67</f>
        <v>3548.8187962520524</v>
      </c>
      <c r="G8" s="36">
        <f>'2022Oil Consumption - Barrels'!D67</f>
        <v>3866.1262211835601</v>
      </c>
      <c r="H8" s="36">
        <f>'2022Oil Consumption - Barrels'!E67</f>
        <v>4107.3103708524686</v>
      </c>
      <c r="I8" s="36">
        <f>'2022Oil Consumption - Barrels'!F67</f>
        <v>4376.2487561753405</v>
      </c>
      <c r="J8" s="36">
        <f>'2022Oil Consumption - Barrels'!G67</f>
        <v>4826.3626431123348</v>
      </c>
      <c r="K8" s="36">
        <f>'2022Oil Consumption - Barrels'!H67</f>
        <v>5126.5396669808188</v>
      </c>
      <c r="L8" s="36">
        <f>'2022Oil Consumption - Barrels'!I67</f>
        <v>5547.1179576393524</v>
      </c>
      <c r="M8" s="36">
        <f>'2022Oil Consumption - Barrels'!J67</f>
        <v>5981.4497605808228</v>
      </c>
      <c r="N8" s="36">
        <f>'2022Oil Consumption - Barrels'!K67</f>
        <v>6587.9134993972684</v>
      </c>
      <c r="O8" s="36">
        <f>'2022Oil Consumption - Barrels'!L67</f>
        <v>6911.786102597267</v>
      </c>
      <c r="P8" s="36">
        <f>'2022Oil Consumption - Barrels'!M67</f>
        <v>7055.1226622950817</v>
      </c>
      <c r="Q8" s="36">
        <f>'2022Oil Consumption - Barrels'!N67</f>
        <v>7375.7176441643869</v>
      </c>
      <c r="R8" s="36">
        <f>'2022Oil Consumption - Barrels'!O67</f>
        <v>7822.3271062684953</v>
      </c>
      <c r="S8" s="36">
        <f>'2022Oil Consumption - Barrels'!P67</f>
        <v>7967.8730254684851</v>
      </c>
      <c r="T8" s="36">
        <f>'2022Oil Consumption - Barrels'!Q67</f>
        <v>8338.1581140038943</v>
      </c>
      <c r="U8" s="36">
        <f>'2022Oil Consumption - Barrels'!R67</f>
        <v>8442.1342106085685</v>
      </c>
      <c r="V8" s="36">
        <f>'2022Oil Consumption - Barrels'!S67</f>
        <v>8388.4271650119372</v>
      </c>
      <c r="W8" s="36">
        <f>'2022Oil Consumption - Barrels'!T67</f>
        <v>8273.486655032626</v>
      </c>
      <c r="X8" s="36">
        <f>'2022Oil Consumption - Barrels'!U67</f>
        <v>8259.4559229941715</v>
      </c>
      <c r="Y8" s="36">
        <f>'2022Oil Consumption - Barrels'!V67</f>
        <v>6588.0682736089648</v>
      </c>
      <c r="Z8" s="36">
        <f>'2022Oil Consumption - Barrels'!W67</f>
        <v>6676.6691036169204</v>
      </c>
      <c r="AA8" s="36">
        <f>'2022Oil Consumption - Barrels'!X67</f>
        <v>6697.7567643483108</v>
      </c>
      <c r="AB8" s="36">
        <f>'2022Oil Consumption - Barrels'!Y67</f>
        <v>6644.0217736898794</v>
      </c>
      <c r="AC8" s="36">
        <f>'2022Oil Consumption - Barrels'!Z67</f>
        <v>6720.7891531266214</v>
      </c>
      <c r="AD8" s="36">
        <f>'2022Oil Consumption - Barrels'!AA67</f>
        <v>6770.1677332166328</v>
      </c>
      <c r="AE8" s="36">
        <f>'2022Oil Consumption - Barrels'!AB67</f>
        <v>6534.9635598698387</v>
      </c>
      <c r="AF8" s="36">
        <f>'2022Oil Consumption - Barrels'!AC67</f>
        <v>6052.5559530850023</v>
      </c>
      <c r="AG8" s="36">
        <f>'2022Oil Consumption - Barrels'!AD67</f>
        <v>5002.2150889278328</v>
      </c>
      <c r="AH8" s="36">
        <f>'2022Oil Consumption - Barrels'!AE67</f>
        <v>4353.0164051340589</v>
      </c>
      <c r="AI8" s="36">
        <f>'2022Oil Consumption - Barrels'!AF67</f>
        <v>3855.3464327716401</v>
      </c>
      <c r="AJ8" s="36">
        <f>'2022Oil Consumption - Barrels'!AG67</f>
        <v>3377.105441281305</v>
      </c>
      <c r="AK8" s="36">
        <f>'2022Oil Consumption - Barrels'!AH67</f>
        <v>3371.1070912283594</v>
      </c>
      <c r="AL8" s="36">
        <f>'2022Oil Consumption - Barrels'!AI67</f>
        <v>3185.8885134569291</v>
      </c>
      <c r="AM8" s="36">
        <f>'2022Oil Consumption - Barrels'!AJ67</f>
        <v>3198.236422771331</v>
      </c>
      <c r="AN8" s="36">
        <f>'2022Oil Consumption - Barrels'!AK67</f>
        <v>3249.7880401302614</v>
      </c>
      <c r="AO8" s="36">
        <f>'2022Oil Consumption - Barrels'!AL67</f>
        <v>3270.8365442935478</v>
      </c>
      <c r="AP8" s="36">
        <f>'2022Oil Consumption - Barrels'!AM67</f>
        <v>3203.2302544505492</v>
      </c>
      <c r="AQ8" s="36">
        <f>'2022Oil Consumption - Barrels'!AN67</f>
        <v>3324.801425146567</v>
      </c>
      <c r="AR8" s="36">
        <f>'2022Oil Consumption - Barrels'!AO67</f>
        <v>3337.2813465703057</v>
      </c>
      <c r="AS8" s="36">
        <f>'2022Oil Consumption - Barrels'!AP67</f>
        <v>3348.3184372315454</v>
      </c>
      <c r="AT8" s="36">
        <f>'2022Oil Consumption - Barrels'!AQ67</f>
        <v>3531.0240855519437</v>
      </c>
      <c r="AU8" s="36">
        <f>'2022Oil Consumption - Barrels'!AR67</f>
        <v>3541.5495897086375</v>
      </c>
      <c r="AV8" s="36">
        <f>'2022Oil Consumption - Barrels'!AS67</f>
        <v>3642.4565654526004</v>
      </c>
      <c r="AW8" s="36">
        <f>'2022Oil Consumption - Barrels'!AT67</f>
        <v>3484.3125457249603</v>
      </c>
      <c r="AX8" s="36">
        <f>'2022Oil Consumption - Barrels'!AU67</f>
        <v>3579.4736449663965</v>
      </c>
      <c r="AY8" s="36">
        <f>'2022Oil Consumption - Barrels'!AV67</f>
        <v>3885.5522238476292</v>
      </c>
      <c r="AZ8" s="36">
        <f>'2022Oil Consumption - Barrels'!AW67</f>
        <v>4087.6792779003877</v>
      </c>
      <c r="BA8" s="36">
        <f>'2022Oil Consumption - Barrels'!AX67</f>
        <v>4065.5443296005801</v>
      </c>
      <c r="BB8" s="36">
        <f>'2022Oil Consumption - Barrels'!AY67</f>
        <v>4246.1164621045118</v>
      </c>
      <c r="BC8" s="36">
        <f>'2022Oil Consumption - Barrels'!AZ67</f>
        <v>4084.9894378632771</v>
      </c>
      <c r="BD8" s="36">
        <f>'2022Oil Consumption - Barrels'!BA67</f>
        <v>4229.1669251180901</v>
      </c>
      <c r="BE8" s="36">
        <f>'2022Oil Consumption - Barrels'!BB67</f>
        <v>4195.1094891612211</v>
      </c>
      <c r="BF8" s="36">
        <f>'2022Oil Consumption - Barrels'!BC67</f>
        <v>4316.5307625324303</v>
      </c>
      <c r="BG8" s="36">
        <f>'2022Oil Consumption - Barrels'!BD67</f>
        <v>4369.1149896430434</v>
      </c>
      <c r="BH8" s="36">
        <f>'2022Oil Consumption - Barrels'!BE67</f>
        <v>4234.8207455358615</v>
      </c>
      <c r="BI8" s="36">
        <f>'2022Oil Consumption - Barrels'!BF67</f>
        <v>4493.9185552297949</v>
      </c>
      <c r="BJ8" s="36">
        <f>'2022Oil Consumption - Barrels'!BG67</f>
        <v>4583.5226284883192</v>
      </c>
      <c r="BK8" s="36">
        <f>'2022Oil Consumption - Barrels'!BH67</f>
        <v>4635.7936359760506</v>
      </c>
      <c r="BL8" s="77">
        <f t="shared" ref="BL8:BL18" si="0">BK8/BJ8-1</f>
        <v>1.1404112453344828E-2</v>
      </c>
    </row>
    <row r="9" spans="3:65">
      <c r="C9" s="13" t="s">
        <v>6</v>
      </c>
      <c r="E9" s="11">
        <f>'2022Oil Consumption - Barrels'!B93</f>
        <v>215.49350684931505</v>
      </c>
      <c r="F9" s="11">
        <f>'2022Oil Consumption - Barrels'!C93</f>
        <v>276.6654794520548</v>
      </c>
      <c r="G9" s="11">
        <f>'2022Oil Consumption - Barrels'!D93</f>
        <v>273.29413698630145</v>
      </c>
      <c r="H9" s="11">
        <f>'2022Oil Consumption - Barrels'!E93</f>
        <v>298.00571038251366</v>
      </c>
      <c r="I9" s="11">
        <f>'2022Oil Consumption - Barrels'!F93</f>
        <v>400.56093150684939</v>
      </c>
      <c r="J9" s="11">
        <f>'2022Oil Consumption - Barrels'!G93</f>
        <v>554.22446575342474</v>
      </c>
      <c r="K9" s="11">
        <f>'2022Oil Consumption - Barrels'!H93</f>
        <v>753.26528767123284</v>
      </c>
      <c r="L9" s="11">
        <f>'2022Oil Consumption - Barrels'!I93</f>
        <v>864.58803278688526</v>
      </c>
      <c r="M9" s="11">
        <f>'2022Oil Consumption - Barrels'!J93</f>
        <v>1058.3232328767122</v>
      </c>
      <c r="N9" s="11">
        <f>'2022Oil Consumption - Barrels'!K93</f>
        <v>1216.7103561643835</v>
      </c>
      <c r="O9" s="11">
        <f>'2022Oil Consumption - Barrels'!L93</f>
        <v>1341.9964657534244</v>
      </c>
      <c r="P9" s="11">
        <f>'2022Oil Consumption - Barrels'!M93</f>
        <v>1534.1262021857924</v>
      </c>
      <c r="Q9" s="11">
        <f>'2022Oil Consumption - Barrels'!N93</f>
        <v>1624.8955890410959</v>
      </c>
      <c r="R9" s="11">
        <f>'2022Oil Consumption - Barrels'!O93</f>
        <v>1819.0612328767122</v>
      </c>
      <c r="S9" s="11">
        <f>'2022Oil Consumption - Barrels'!P93</f>
        <v>1827.1003835616436</v>
      </c>
      <c r="T9" s="11">
        <f>'2022Oil Consumption - Barrels'!Q93</f>
        <v>1642.9648452347344</v>
      </c>
      <c r="U9" s="11">
        <f>'2022Oil Consumption - Barrels'!R93</f>
        <v>1561.8233363338381</v>
      </c>
      <c r="V9" s="11">
        <f>'2022Oil Consumption - Barrels'!S93</f>
        <v>1549.6022151621178</v>
      </c>
      <c r="W9" s="11">
        <f>'2022Oil Consumption - Barrels'!T93</f>
        <v>1585.992786875719</v>
      </c>
      <c r="X9" s="11">
        <f>'2022Oil Consumption - Barrels'!U93</f>
        <v>1642.9578354494388</v>
      </c>
      <c r="Y9" s="11">
        <f>'2022Oil Consumption - Barrels'!V93</f>
        <v>1734.4581106381206</v>
      </c>
      <c r="Z9" s="11">
        <f>'2022Oil Consumption - Barrels'!W93</f>
        <v>1846.2570221694557</v>
      </c>
      <c r="AA9" s="11">
        <f>'2022Oil Consumption - Barrels'!X93</f>
        <v>1965.2255449179163</v>
      </c>
      <c r="AB9" s="11">
        <f>'2022Oil Consumption - Barrels'!Y93</f>
        <v>2116.1444078250529</v>
      </c>
      <c r="AC9" s="11">
        <f>'2022Oil Consumption - Barrels'!Z93</f>
        <v>2224.4563751337732</v>
      </c>
      <c r="AD9" s="11">
        <f>'2022Oil Consumption - Barrels'!AA93</f>
        <v>2203.7401439126379</v>
      </c>
      <c r="AE9" s="11">
        <f>'2022Oil Consumption - Barrels'!AB93</f>
        <v>2391.6542523208796</v>
      </c>
      <c r="AF9" s="11">
        <f>'2022Oil Consumption - Barrels'!AC93</f>
        <v>2590.8424369445174</v>
      </c>
      <c r="AG9" s="11">
        <f>'2022Oil Consumption - Barrels'!AD93</f>
        <v>2904.1464902139605</v>
      </c>
      <c r="AH9" s="11">
        <f>'2022Oil Consumption - Barrels'!AE93</f>
        <v>2965.0723400944898</v>
      </c>
      <c r="AI9" s="11">
        <f>'2022Oil Consumption - Barrels'!AF93</f>
        <v>3220.4126686241648</v>
      </c>
      <c r="AJ9" s="11">
        <f>'2022Oil Consumption - Barrels'!AG93</f>
        <v>3565.8817387032204</v>
      </c>
      <c r="AK9" s="11">
        <f>'2022Oil Consumption - Barrels'!AH93</f>
        <v>3930.0750746396775</v>
      </c>
      <c r="AL9" s="11">
        <f>'2022Oil Consumption - Barrels'!AI93</f>
        <v>4068.2468111653848</v>
      </c>
      <c r="AM9" s="11">
        <f>'2022Oil Consumption - Barrels'!AJ93</f>
        <v>4317.5723130947054</v>
      </c>
      <c r="AN9" s="11">
        <f>'2022Oil Consumption - Barrels'!AK93</f>
        <v>4655.4374816747659</v>
      </c>
      <c r="AO9" s="11">
        <f>'2022Oil Consumption - Barrels'!AL93</f>
        <v>4762.0982841755385</v>
      </c>
      <c r="AP9" s="11">
        <f>'2022Oil Consumption - Barrels'!AM93</f>
        <v>5144.3170059107488</v>
      </c>
      <c r="AQ9" s="11">
        <f>'2022Oil Consumption - Barrels'!AN93</f>
        <v>5738.2300407606363</v>
      </c>
      <c r="AR9" s="11">
        <f>'2022Oil Consumption - Barrels'!AO93</f>
        <v>6689.5573533004772</v>
      </c>
      <c r="AS9" s="11">
        <f>'2022Oil Consumption - Barrels'!AP93</f>
        <v>6815.6726667929051</v>
      </c>
      <c r="AT9" s="11">
        <f>'2022Oil Consumption - Barrels'!AQ93</f>
        <v>7322.5931009778778</v>
      </c>
      <c r="AU9" s="11">
        <f>'2022Oil Consumption - Barrels'!AR93</f>
        <v>7681.4487075617099</v>
      </c>
      <c r="AV9" s="11">
        <f>'2022Oil Consumption - Barrels'!AS93</f>
        <v>7818.6849068637339</v>
      </c>
      <c r="AW9" s="11">
        <f>'2022Oil Consumption - Barrels'!AT93</f>
        <v>8165.9628178359008</v>
      </c>
      <c r="AX9" s="11">
        <f>'2022Oil Consumption - Barrels'!AU93</f>
        <v>9307.1764791885071</v>
      </c>
      <c r="AY9" s="11">
        <f>'2022Oil Consumption - Barrels'!AV93</f>
        <v>9629.7979322359042</v>
      </c>
      <c r="AZ9" s="11">
        <f>'2022Oil Consumption - Barrels'!AW93</f>
        <v>10060.585893281946</v>
      </c>
      <c r="BA9" s="11">
        <f>'2022Oil Consumption - Barrels'!AX93</f>
        <v>10563.377656327568</v>
      </c>
      <c r="BB9" s="11">
        <f>'2022Oil Consumption - Barrels'!AY93</f>
        <v>11017.885034925483</v>
      </c>
      <c r="BC9" s="11">
        <f>'2022Oil Consumption - Barrels'!AZ93</f>
        <v>11889.780007338646</v>
      </c>
      <c r="BD9" s="11">
        <f>'2022Oil Consumption - Barrels'!BA93</f>
        <v>12297.460202813942</v>
      </c>
      <c r="BE9" s="11">
        <f>'2022Oil Consumption - Barrels'!BB93</f>
        <v>13002.556493588421</v>
      </c>
      <c r="BF9" s="11">
        <f>'2022Oil Consumption - Barrels'!BC93</f>
        <v>13641.41357260274</v>
      </c>
      <c r="BG9" s="11">
        <f>'2022Oil Consumption - Barrels'!BD93</f>
        <v>14315.645493150687</v>
      </c>
      <c r="BH9" s="11">
        <f>'2022Oil Consumption - Barrels'!BE93</f>
        <v>14403.745989071036</v>
      </c>
      <c r="BI9" s="11">
        <f>'2022Oil Consumption - Barrels'!BF93</f>
        <v>14888.347594520548</v>
      </c>
      <c r="BJ9" s="11">
        <f>'2022Oil Consumption - Barrels'!BG93</f>
        <v>14969.983186301371</v>
      </c>
      <c r="BK9" s="11">
        <f>'2022Oil Consumption - Barrels'!BH93</f>
        <v>16576.536601516047</v>
      </c>
      <c r="BL9" s="77">
        <f t="shared" si="0"/>
        <v>0.10731831794472479</v>
      </c>
    </row>
    <row r="10" spans="3:65">
      <c r="C10" s="13" t="s">
        <v>7</v>
      </c>
      <c r="E10" s="11">
        <f>'2022Oil Consumption - Barrels'!B95</f>
        <v>252.23397260273975</v>
      </c>
      <c r="F10" s="11">
        <f>'2022Oil Consumption - Barrels'!C95</f>
        <v>281.52871232876714</v>
      </c>
      <c r="G10" s="11">
        <f>'2022Oil Consumption - Barrels'!D95</f>
        <v>289.37978082191779</v>
      </c>
      <c r="H10" s="11">
        <f>'2022Oil Consumption - Barrels'!E95</f>
        <v>324.3339071038252</v>
      </c>
      <c r="I10" s="11">
        <f>'2022Oil Consumption - Barrels'!F95</f>
        <v>392.34539726027401</v>
      </c>
      <c r="J10" s="11">
        <f>'2022Oil Consumption - Barrels'!G95</f>
        <v>390.31695890410958</v>
      </c>
      <c r="K10" s="11">
        <f>'2022Oil Consumption - Barrels'!H95</f>
        <v>416.35964383561634</v>
      </c>
      <c r="L10" s="11">
        <f>'2022Oil Consumption - Barrels'!I95</f>
        <v>447.3971584699454</v>
      </c>
      <c r="M10" s="11">
        <f>'2022Oil Consumption - Barrels'!J95</f>
        <v>473.66969863013696</v>
      </c>
      <c r="N10" s="11">
        <f>'2022Oil Consumption - Barrels'!K95</f>
        <v>464.37531506849314</v>
      </c>
      <c r="O10" s="11">
        <f>'2022Oil Consumption - Barrels'!L95</f>
        <v>476.86199999999997</v>
      </c>
      <c r="P10" s="11">
        <f>'2022Oil Consumption - Barrels'!M95</f>
        <v>502.89642076502736</v>
      </c>
      <c r="Q10" s="11">
        <f>'2022Oil Consumption - Barrels'!N95</f>
        <v>542.08857534246567</v>
      </c>
      <c r="R10" s="11">
        <f>'2022Oil Consumption - Barrels'!O95</f>
        <v>588.40901369863002</v>
      </c>
      <c r="S10" s="11">
        <f>'2022Oil Consumption - Barrels'!P95</f>
        <v>633.68246575342459</v>
      </c>
      <c r="T10" s="11">
        <f>'2022Oil Consumption - Barrels'!Q95</f>
        <v>643.37934426229504</v>
      </c>
      <c r="U10" s="11">
        <f>'2022Oil Consumption - Barrels'!R95</f>
        <v>696.94778082191806</v>
      </c>
      <c r="V10" s="11">
        <f>'2022Oil Consumption - Barrels'!S95</f>
        <v>727.63049315068497</v>
      </c>
      <c r="W10" s="11">
        <f>'2022Oil Consumption - Barrels'!T95</f>
        <v>765.40416438356169</v>
      </c>
      <c r="X10" s="11">
        <f>'2022Oil Consumption - Barrels'!U95</f>
        <v>822.80710382513666</v>
      </c>
      <c r="Y10" s="11">
        <f>'2022Oil Consumption - Barrels'!V95</f>
        <v>895.97578082191762</v>
      </c>
      <c r="Z10" s="11">
        <f>'2022Oil Consumption - Barrels'!W95</f>
        <v>944.12542465753427</v>
      </c>
      <c r="AA10" s="11">
        <f>'2022Oil Consumption - Barrels'!X95</f>
        <v>974.25764383561659</v>
      </c>
      <c r="AB10" s="11">
        <f>'2022Oil Consumption - Barrels'!Y95</f>
        <v>1069.485355191257</v>
      </c>
      <c r="AC10" s="11">
        <f>'2022Oil Consumption - Barrels'!Z95</f>
        <v>1163.6973424657533</v>
      </c>
      <c r="AD10" s="11">
        <f>'2022Oil Consumption - Barrels'!AA95</f>
        <v>1211.8925205479452</v>
      </c>
      <c r="AE10" s="11">
        <f>'2022Oil Consumption - Barrels'!AB95</f>
        <v>1234.7384383561644</v>
      </c>
      <c r="AF10" s="11">
        <f>'2022Oil Consumption - Barrels'!AC95</f>
        <v>1299.8018852459011</v>
      </c>
      <c r="AG10" s="11">
        <f>'2022Oil Consumption - Barrels'!AD95</f>
        <v>1316.3528493150684</v>
      </c>
      <c r="AH10" s="11">
        <f>'2022Oil Consumption - Barrels'!AE95</f>
        <v>1416.7255616438354</v>
      </c>
      <c r="AI10" s="11">
        <f>'2022Oil Consumption - Barrels'!AF95</f>
        <v>1585.0571232876714</v>
      </c>
      <c r="AJ10" s="11">
        <f>'2022Oil Consumption - Barrels'!AG95</f>
        <v>1704.6522404371585</v>
      </c>
      <c r="AK10" s="11">
        <f>'2022Oil Consumption - Barrels'!AH95</f>
        <v>1835.163808219178</v>
      </c>
      <c r="AL10" s="11">
        <f>'2022Oil Consumption - Barrels'!AI95</f>
        <v>1971.4852876712325</v>
      </c>
      <c r="AM10" s="11">
        <f>'2022Oil Consumption - Barrels'!AJ95</f>
        <v>2166.2079733301362</v>
      </c>
      <c r="AN10" s="11">
        <f>'2022Oil Consumption - Barrels'!AK95</f>
        <v>2279.4677405035513</v>
      </c>
      <c r="AO10" s="11">
        <f>'2022Oil Consumption - Barrels'!AL95</f>
        <v>2301.8890076717803</v>
      </c>
      <c r="AP10" s="11">
        <f>'2022Oil Consumption - Barrels'!AM95</f>
        <v>2382.5111410958903</v>
      </c>
      <c r="AQ10" s="11">
        <f>'2022Oil Consumption - Barrels'!AN95</f>
        <v>2434.4754527397258</v>
      </c>
      <c r="AR10" s="11">
        <f>'2022Oil Consumption - Barrels'!AO95</f>
        <v>2576.0101338797813</v>
      </c>
      <c r="AS10" s="11">
        <f>'2022Oil Consumption - Barrels'!AP95</f>
        <v>2625.4480712328768</v>
      </c>
      <c r="AT10" s="11">
        <f>'2022Oil Consumption - Barrels'!AQ95</f>
        <v>2772.0966784965299</v>
      </c>
      <c r="AU10" s="11">
        <f>'2022Oil Consumption - Barrels'!AR95</f>
        <v>2962.6052915303935</v>
      </c>
      <c r="AV10" s="11">
        <f>'2022Oil Consumption - Barrels'!AS95</f>
        <v>3100.2284058978335</v>
      </c>
      <c r="AW10" s="11">
        <f>'2022Oil Consumption - Barrels'!AT95</f>
        <v>3257.2287565135366</v>
      </c>
      <c r="AX10" s="11">
        <f>'2022Oil Consumption - Barrels'!AU95</f>
        <v>3337.2477407698534</v>
      </c>
      <c r="AY10" s="11">
        <f>'2022Oil Consumption - Barrels'!AV95</f>
        <v>3503.2752633141836</v>
      </c>
      <c r="AZ10" s="11">
        <f>'2022Oil Consumption - Barrels'!AW95</f>
        <v>3701.715171880187</v>
      </c>
      <c r="BA10" s="11">
        <f>'2022Oil Consumption - Barrels'!AX95</f>
        <v>3743.1917659746691</v>
      </c>
      <c r="BB10" s="11">
        <f>'2022Oil Consumption - Barrels'!AY95</f>
        <v>3864.6485214951863</v>
      </c>
      <c r="BC10" s="11">
        <f>'2022Oil Consumption - Barrels'!AZ95</f>
        <v>4180.5894220079399</v>
      </c>
      <c r="BD10" s="11">
        <f>'2022Oil Consumption - Barrels'!BA95</f>
        <v>4573.9161992601921</v>
      </c>
      <c r="BE10" s="11">
        <f>'2022Oil Consumption - Barrels'!BB95</f>
        <v>4754.3742612080587</v>
      </c>
      <c r="BF10" s="11">
        <f>'2022Oil Consumption - Barrels'!BC95</f>
        <v>5004.3827335807327</v>
      </c>
      <c r="BG10" s="11">
        <f>'2022Oil Consumption - Barrels'!BD95</f>
        <v>5179.451530358866</v>
      </c>
      <c r="BH10" s="11">
        <f>'2022Oil Consumption - Barrels'!BE95</f>
        <v>4738.0045345610451</v>
      </c>
      <c r="BI10" s="11">
        <f>'2022Oil Consumption - Barrels'!BF95</f>
        <v>4841.0996049049045</v>
      </c>
      <c r="BJ10" s="11">
        <f>'2022Oil Consumption - Barrels'!BG95</f>
        <v>5208.6989436161257</v>
      </c>
      <c r="BK10" s="11">
        <f>'2022Oil Consumption - Barrels'!BH95</f>
        <v>5446.1029166113622</v>
      </c>
      <c r="BL10" s="77">
        <f t="shared" si="0"/>
        <v>4.5578363342769768E-2</v>
      </c>
    </row>
    <row r="11" spans="3:65">
      <c r="C11" s="13" t="s">
        <v>13</v>
      </c>
      <c r="E11" s="11">
        <f>'2022Oil Consumption - Barrels'!B11</f>
        <v>305.67380821917817</v>
      </c>
      <c r="F11" s="11">
        <f>'2022Oil Consumption - Barrels'!C11</f>
        <v>334.60257534246574</v>
      </c>
      <c r="G11" s="11">
        <f>'2022Oil Consumption - Barrels'!D11</f>
        <v>344.54016438356172</v>
      </c>
      <c r="H11" s="11">
        <f>'2022Oil Consumption - Barrels'!E11</f>
        <v>412.43237704918027</v>
      </c>
      <c r="I11" s="11">
        <f>'2022Oil Consumption - Barrels'!F11</f>
        <v>456.56490410958907</v>
      </c>
      <c r="J11" s="11">
        <f>'2022Oil Consumption - Barrels'!G11</f>
        <v>520.1161873645309</v>
      </c>
      <c r="K11" s="11">
        <f>'2022Oil Consumption - Barrels'!H11</f>
        <v>587.67202214446581</v>
      </c>
      <c r="L11" s="11">
        <f>'2022Oil Consumption - Barrels'!I11</f>
        <v>667.63016520686983</v>
      </c>
      <c r="M11" s="11">
        <f>'2022Oil Consumption - Barrels'!J11</f>
        <v>807.22749189873616</v>
      </c>
      <c r="N11" s="11">
        <f>'2022Oil Consumption - Barrels'!K11</f>
        <v>894.22146548528622</v>
      </c>
      <c r="O11" s="11">
        <f>'2022Oil Consumption - Barrels'!L11</f>
        <v>922.2224622871978</v>
      </c>
      <c r="P11" s="11">
        <f>'2022Oil Consumption - Barrels'!M11</f>
        <v>989.78172580188539</v>
      </c>
      <c r="Q11" s="11">
        <f>'2022Oil Consumption - Barrels'!N11</f>
        <v>1010.9678848969729</v>
      </c>
      <c r="R11" s="11">
        <f>'2022Oil Consumption - Barrels'!O11</f>
        <v>1107.712877753559</v>
      </c>
      <c r="S11" s="11">
        <f>'2022Oil Consumption - Barrels'!P11</f>
        <v>1179.7333379444403</v>
      </c>
      <c r="T11" s="11">
        <f>'2022Oil Consumption - Barrels'!Q11</f>
        <v>1141.523123451497</v>
      </c>
      <c r="U11" s="11">
        <f>'2022Oil Consumption - Barrels'!R11</f>
        <v>1108.8881985397977</v>
      </c>
      <c r="V11" s="11">
        <f>'2022Oil Consumption - Barrels'!S11</f>
        <v>1138.662808761924</v>
      </c>
      <c r="W11" s="11">
        <f>'2022Oil Consumption - Barrels'!T11</f>
        <v>1067.9728439705327</v>
      </c>
      <c r="X11" s="11">
        <f>'2022Oil Consumption - Barrels'!U11</f>
        <v>1068.4752687624857</v>
      </c>
      <c r="Y11" s="11">
        <f>'2022Oil Consumption - Barrels'!V11</f>
        <v>1107.2982229679767</v>
      </c>
      <c r="Z11" s="11">
        <f>'2022Oil Consumption - Barrels'!W11</f>
        <v>1192.3950937907607</v>
      </c>
      <c r="AA11" s="11">
        <f>'2022Oil Consumption - Barrels'!X11</f>
        <v>1225.2270097944649</v>
      </c>
      <c r="AB11" s="11">
        <f>'2022Oil Consumption - Barrels'!Y11</f>
        <v>1229.9137288517959</v>
      </c>
      <c r="AC11" s="11">
        <f>'2022Oil Consumption - Barrels'!Z11</f>
        <v>1267.8236922398753</v>
      </c>
      <c r="AD11" s="11">
        <f>'2022Oil Consumption - Barrels'!AA11</f>
        <v>1278.0594241839142</v>
      </c>
      <c r="AE11" s="11">
        <f>'2022Oil Consumption - Barrels'!AB11</f>
        <v>1282.6554767226564</v>
      </c>
      <c r="AF11" s="11">
        <f>'2022Oil Consumption - Barrels'!AC11</f>
        <v>1288.8697085426047</v>
      </c>
      <c r="AG11" s="11">
        <f>'2022Oil Consumption - Barrels'!AD11</f>
        <v>1344.9300712286881</v>
      </c>
      <c r="AH11" s="11">
        <f>'2022Oil Consumption - Barrels'!AE11</f>
        <v>1428.4137485241486</v>
      </c>
      <c r="AI11" s="11">
        <f>'2022Oil Consumption - Barrels'!AF11</f>
        <v>1531.4222822083075</v>
      </c>
      <c r="AJ11" s="11">
        <f>'2022Oil Consumption - Barrels'!AG11</f>
        <v>1633.7615065995765</v>
      </c>
      <c r="AK11" s="11">
        <f>'2022Oil Consumption - Barrels'!AH11</f>
        <v>1785.8059576401829</v>
      </c>
      <c r="AL11" s="11">
        <f>'2022Oil Consumption - Barrels'!AI11</f>
        <v>1855.1377843167038</v>
      </c>
      <c r="AM11" s="11">
        <f>'2022Oil Consumption - Barrels'!AJ11</f>
        <v>1870.5521086051751</v>
      </c>
      <c r="AN11" s="11">
        <f>'2022Oil Consumption - Barrels'!AK11</f>
        <v>1941.5319043204577</v>
      </c>
      <c r="AO11" s="11">
        <f>'2022Oil Consumption - Barrels'!AL11</f>
        <v>1958.6019013283742</v>
      </c>
      <c r="AP11" s="11">
        <f>'2022Oil Consumption - Barrels'!AM11</f>
        <v>1917.6846769929184</v>
      </c>
      <c r="AQ11" s="11">
        <f>'2022Oil Consumption - Barrels'!AN11</f>
        <v>1871.3359803052085</v>
      </c>
      <c r="AR11" s="11">
        <f>'2022Oil Consumption - Barrels'!AO11</f>
        <v>1926.8355214537942</v>
      </c>
      <c r="AS11" s="11">
        <f>'2022Oil Consumption - Barrels'!AP11</f>
        <v>1962.6200245890416</v>
      </c>
      <c r="AT11" s="11">
        <f>'2022Oil Consumption - Barrels'!AQ11</f>
        <v>2013.2514434710799</v>
      </c>
      <c r="AU11" s="11">
        <f>'2022Oil Consumption - Barrels'!AR11</f>
        <v>2109.5865889243764</v>
      </c>
      <c r="AV11" s="11">
        <f>'2022Oil Consumption - Barrels'!AS11</f>
        <v>2187.7948940765191</v>
      </c>
      <c r="AW11" s="11">
        <f>'2022Oil Consumption - Barrels'!AT11</f>
        <v>2174.9651534404047</v>
      </c>
      <c r="AX11" s="11">
        <f>'2022Oil Consumption - Barrels'!AU11</f>
        <v>2345.5058228815342</v>
      </c>
      <c r="AY11" s="11">
        <f>'2022Oil Consumption - Barrels'!AV11</f>
        <v>2441.0500705260101</v>
      </c>
      <c r="AZ11" s="11">
        <f>'2022Oil Consumption - Barrels'!AW11</f>
        <v>2579.4861692953741</v>
      </c>
      <c r="BA11" s="11">
        <f>'2022Oil Consumption - Barrels'!AX11</f>
        <v>2650.9964174589436</v>
      </c>
      <c r="BB11" s="11">
        <f>'2022Oil Consumption - Barrels'!AY11</f>
        <v>2746.9730352350748</v>
      </c>
      <c r="BC11" s="11">
        <f>'2022Oil Consumption - Barrels'!AZ11</f>
        <v>2583.1401451116244</v>
      </c>
      <c r="BD11" s="11">
        <f>'2022Oil Consumption - Barrels'!BA11</f>
        <v>2453.4663550741952</v>
      </c>
      <c r="BE11" s="11">
        <f>'2022Oil Consumption - Barrels'!BB11</f>
        <v>2485.1230658819486</v>
      </c>
      <c r="BF11" s="11">
        <f>'2022Oil Consumption - Barrels'!BC11</f>
        <v>2367.524169351962</v>
      </c>
      <c r="BG11" s="11">
        <f>'2022Oil Consumption - Barrels'!BD11</f>
        <v>2361.0343197037246</v>
      </c>
      <c r="BH11" s="11">
        <f>'2022Oil Consumption - Barrels'!BE11</f>
        <v>2218.4975165176411</v>
      </c>
      <c r="BI11" s="11">
        <f>'2022Oil Consumption - Barrels'!BF11</f>
        <v>2394.1978348764069</v>
      </c>
      <c r="BJ11" s="11">
        <f>'2022Oil Consumption - Barrels'!BG11</f>
        <v>2512.2407989905541</v>
      </c>
      <c r="BK11" s="11">
        <f>'2022Oil Consumption - Barrels'!BH11</f>
        <v>2566.9481047293284</v>
      </c>
      <c r="BL11" s="77">
        <f t="shared" si="0"/>
        <v>2.1776298578048747E-2</v>
      </c>
    </row>
    <row r="12" spans="3:65">
      <c r="C12" s="13" t="s">
        <v>147</v>
      </c>
      <c r="E12" s="11">
        <f>'2022Oil Consumption - Barrels'!B75</f>
        <v>389.5744657534247</v>
      </c>
      <c r="F12" s="11">
        <f>'2022Oil Consumption - Barrels'!C75</f>
        <v>392.91602739726028</v>
      </c>
      <c r="G12" s="11">
        <f>'2022Oil Consumption - Barrels'!D75</f>
        <v>396.25956164383558</v>
      </c>
      <c r="H12" s="11">
        <f>'2022Oil Consumption - Barrels'!E75</f>
        <v>398.55251366120217</v>
      </c>
      <c r="I12" s="11">
        <f>'2022Oil Consumption - Barrels'!F75</f>
        <v>403.06512328767127</v>
      </c>
      <c r="J12" s="11">
        <f>'2022Oil Consumption - Barrels'!G75</f>
        <v>434.74139671900167</v>
      </c>
      <c r="K12" s="11">
        <f>'2022Oil Consumption - Barrels'!H75</f>
        <v>441.31934360570511</v>
      </c>
      <c r="L12" s="11">
        <f>'2022Oil Consumption - Barrels'!I75</f>
        <v>470.25545600165913</v>
      </c>
      <c r="M12" s="11">
        <f>'2022Oil Consumption - Barrels'!J75</f>
        <v>500.58479620867786</v>
      </c>
      <c r="N12" s="11">
        <f>'2022Oil Consumption - Barrels'!K75</f>
        <v>525.60781158853194</v>
      </c>
      <c r="O12" s="11">
        <f>'2022Oil Consumption - Barrels'!L75</f>
        <v>407.84732598155716</v>
      </c>
      <c r="P12" s="11">
        <f>'2022Oil Consumption - Barrels'!M75</f>
        <v>471.49174418391999</v>
      </c>
      <c r="Q12" s="11">
        <f>'2022Oil Consumption - Barrels'!N75</f>
        <v>543.89541639367303</v>
      </c>
      <c r="R12" s="11">
        <f>'2022Oil Consumption - Barrels'!O75</f>
        <v>588.57134416008705</v>
      </c>
      <c r="S12" s="11">
        <f>'2022Oil Consumption - Barrels'!P75</f>
        <v>708.16880069362333</v>
      </c>
      <c r="T12" s="11">
        <f>'2022Oil Consumption - Barrels'!Q75</f>
        <v>592.25772702335394</v>
      </c>
      <c r="U12" s="11">
        <f>'2022Oil Consumption - Barrels'!R75</f>
        <v>708.50742909594783</v>
      </c>
      <c r="V12" s="11">
        <f>'2022Oil Consumption - Barrels'!S75</f>
        <v>783.91858304593688</v>
      </c>
      <c r="W12" s="11">
        <f>'2022Oil Consumption - Barrels'!T75</f>
        <v>870.31038993309551</v>
      </c>
      <c r="X12" s="11">
        <f>'2022Oil Consumption - Barrels'!U75</f>
        <v>969.12708106400521</v>
      </c>
      <c r="Y12" s="11">
        <f>'2022Oil Consumption - Barrels'!V75</f>
        <v>993.16855437166919</v>
      </c>
      <c r="Z12" s="11">
        <f>'2022Oil Consumption - Barrels'!W75</f>
        <v>1000.7598939943118</v>
      </c>
      <c r="AA12" s="11">
        <f>'2022Oil Consumption - Barrels'!X75</f>
        <v>1063.0879079901665</v>
      </c>
      <c r="AB12" s="11">
        <f>'2022Oil Consumption - Barrels'!Y75</f>
        <v>1093.1129841312318</v>
      </c>
      <c r="AC12" s="11">
        <f>'2022Oil Consumption - Barrels'!Z75</f>
        <v>1068.6238839630591</v>
      </c>
      <c r="AD12" s="11">
        <f>'2022Oil Consumption - Barrels'!AA75</f>
        <v>1136.2258857112586</v>
      </c>
      <c r="AE12" s="11">
        <f>'2022Oil Consumption - Barrels'!AB75</f>
        <v>1190.5459093723798</v>
      </c>
      <c r="AF12" s="11">
        <f>'2022Oil Consumption - Barrels'!AC75</f>
        <v>1155.3892252943097</v>
      </c>
      <c r="AG12" s="11">
        <f>'2022Oil Consumption - Barrels'!AD75</f>
        <v>1166.4313144408998</v>
      </c>
      <c r="AH12" s="11">
        <f>'2022Oil Consumption - Barrels'!AE75</f>
        <v>1403.2714547362666</v>
      </c>
      <c r="AI12" s="11">
        <f>'2022Oil Consumption - Barrels'!AF75</f>
        <v>1354.2661796221214</v>
      </c>
      <c r="AJ12" s="11">
        <f>'2022Oil Consumption - Barrels'!AG75</f>
        <v>1400.4536410088263</v>
      </c>
      <c r="AK12" s="11">
        <f>'2022Oil Consumption - Barrels'!AH75</f>
        <v>1427.8675890823645</v>
      </c>
      <c r="AL12" s="11">
        <f>'2022Oil Consumption - Barrels'!AI75</f>
        <v>1509.1242360129265</v>
      </c>
      <c r="AM12" s="11">
        <f>'2022Oil Consumption - Barrels'!AJ75</f>
        <v>1565.5230839644851</v>
      </c>
      <c r="AN12" s="11">
        <f>'2022Oil Consumption - Barrels'!AK75</f>
        <v>1626.8642952418695</v>
      </c>
      <c r="AO12" s="11">
        <f>'2022Oil Consumption - Barrels'!AL75</f>
        <v>1745.9616688912215</v>
      </c>
      <c r="AP12" s="11">
        <f>'2022Oil Consumption - Barrels'!AM75</f>
        <v>1809.5553406507597</v>
      </c>
      <c r="AQ12" s="11">
        <f>'2022Oil Consumption - Barrels'!AN75</f>
        <v>1909.5402961362031</v>
      </c>
      <c r="AR12" s="11">
        <f>'2022Oil Consumption - Barrels'!AO75</f>
        <v>2055.9061075385139</v>
      </c>
      <c r="AS12" s="11">
        <f>'2022Oil Consumption - Barrels'!AP75</f>
        <v>2203.3186119238676</v>
      </c>
      <c r="AT12" s="11">
        <f>'2022Oil Consumption - Barrels'!AQ75</f>
        <v>2321.9976025094788</v>
      </c>
      <c r="AU12" s="11">
        <f>'2022Oil Consumption - Barrels'!AR75</f>
        <v>2378.4959914251849</v>
      </c>
      <c r="AV12" s="11">
        <f>'2022Oil Consumption - Barrels'!AS75</f>
        <v>2604.1146187536783</v>
      </c>
      <c r="AW12" s="11">
        <f>'2022Oil Consumption - Barrels'!AT75</f>
        <v>2826.5806673603797</v>
      </c>
      <c r="AX12" s="11">
        <f>'2022Oil Consumption - Barrels'!AU75</f>
        <v>3169.4750067175974</v>
      </c>
      <c r="AY12" s="11">
        <f>'2022Oil Consumption - Barrels'!AV75</f>
        <v>3295.5566574824643</v>
      </c>
      <c r="AZ12" s="11">
        <f>'2022Oil Consumption - Barrels'!AW75</f>
        <v>3466.7927548458906</v>
      </c>
      <c r="BA12" s="11">
        <f>'2022Oil Consumption - Barrels'!AX75</f>
        <v>3468.2604234597866</v>
      </c>
      <c r="BB12" s="11">
        <f>'2022Oil Consumption - Barrels'!AY75</f>
        <v>3788.5820508997836</v>
      </c>
      <c r="BC12" s="11">
        <f>'2022Oil Consumption - Barrels'!AZ75</f>
        <v>3964.2198205733171</v>
      </c>
      <c r="BD12" s="11">
        <f>'2022Oil Consumption - Barrels'!BA75</f>
        <v>4099.7240500106218</v>
      </c>
      <c r="BE12" s="11">
        <f>'2022Oil Consumption - Barrels'!BB75</f>
        <v>4052.0340732658715</v>
      </c>
      <c r="BF12" s="11">
        <f>'2022Oil Consumption - Barrels'!BC75</f>
        <v>3870.5989512969859</v>
      </c>
      <c r="BG12" s="11">
        <f>'2022Oil Consumption - Barrels'!BD75</f>
        <v>3632.1199344646907</v>
      </c>
      <c r="BH12" s="11">
        <f>'2022Oil Consumption - Barrels'!BE75</f>
        <v>3437.3301726987261</v>
      </c>
      <c r="BI12" s="11">
        <f>'2022Oil Consumption - Barrels'!BF75</f>
        <v>3600.3056399391703</v>
      </c>
      <c r="BJ12" s="11">
        <f>'2022Oil Consumption - Barrels'!BG75</f>
        <v>3854.1524814964687</v>
      </c>
      <c r="BK12" s="11">
        <f>'2022Oil Consumption - Barrels'!BH75</f>
        <v>4051.9065050002259</v>
      </c>
      <c r="BL12" s="77">
        <f t="shared" si="0"/>
        <v>5.1309340887046195E-2</v>
      </c>
    </row>
    <row r="13" spans="3:65">
      <c r="C13" s="33" t="s">
        <v>12</v>
      </c>
      <c r="E13" s="9">
        <f>SUM(E14,-SUM(E7:E12))</f>
        <v>3162.4447856802108</v>
      </c>
      <c r="F13" s="9">
        <f t="shared" ref="F13:BF13" si="1">SUM(F14,-SUM(F7:F12))</f>
        <v>3392.2227230690332</v>
      </c>
      <c r="G13" s="9">
        <f t="shared" si="1"/>
        <v>3612.6448491993979</v>
      </c>
      <c r="H13" s="9">
        <f t="shared" si="1"/>
        <v>3861.3569089998273</v>
      </c>
      <c r="I13" s="9">
        <f t="shared" si="1"/>
        <v>4083.9925495943025</v>
      </c>
      <c r="J13" s="9">
        <f t="shared" si="1"/>
        <v>4352.4905045527776</v>
      </c>
      <c r="K13" s="9">
        <f t="shared" si="1"/>
        <v>4651.0031084009534</v>
      </c>
      <c r="L13" s="9">
        <f t="shared" si="1"/>
        <v>4973.5186437572338</v>
      </c>
      <c r="M13" s="9">
        <f t="shared" si="1"/>
        <v>5390.7226359311244</v>
      </c>
      <c r="N13" s="9">
        <f t="shared" si="1"/>
        <v>5466.9456792438723</v>
      </c>
      <c r="O13" s="9">
        <f t="shared" si="1"/>
        <v>5682.798832323766</v>
      </c>
      <c r="P13" s="9">
        <f t="shared" si="1"/>
        <v>6091.7223533101715</v>
      </c>
      <c r="Q13" s="9">
        <f t="shared" si="1"/>
        <v>6606.5512580775539</v>
      </c>
      <c r="R13" s="9">
        <f t="shared" si="1"/>
        <v>6969.158379701119</v>
      </c>
      <c r="S13" s="9">
        <f t="shared" si="1"/>
        <v>7379.2723955627735</v>
      </c>
      <c r="T13" s="9">
        <f t="shared" si="1"/>
        <v>7562.6603871262632</v>
      </c>
      <c r="U13" s="9">
        <f t="shared" si="1"/>
        <v>7701.539950626473</v>
      </c>
      <c r="V13" s="9">
        <f t="shared" si="1"/>
        <v>7846.5105834750357</v>
      </c>
      <c r="W13" s="9">
        <f t="shared" si="1"/>
        <v>8084.959459291138</v>
      </c>
      <c r="X13" s="9">
        <f t="shared" si="1"/>
        <v>8199.3558847645036</v>
      </c>
      <c r="Y13" s="9">
        <f t="shared" si="1"/>
        <v>9720.8980199274956</v>
      </c>
      <c r="Z13" s="9">
        <f t="shared" si="1"/>
        <v>9931.932514270673</v>
      </c>
      <c r="AA13" s="9">
        <f t="shared" si="1"/>
        <v>10354.697234901279</v>
      </c>
      <c r="AB13" s="9">
        <f t="shared" si="1"/>
        <v>10662.428748419909</v>
      </c>
      <c r="AC13" s="9">
        <f t="shared" si="1"/>
        <v>11011.527931610792</v>
      </c>
      <c r="AD13" s="9">
        <f t="shared" si="1"/>
        <v>11487.224194287977</v>
      </c>
      <c r="AE13" s="9">
        <f t="shared" si="1"/>
        <v>11375.482305993508</v>
      </c>
      <c r="AF13" s="9">
        <f t="shared" si="1"/>
        <v>11459.974823821074</v>
      </c>
      <c r="AG13" s="9">
        <f t="shared" si="1"/>
        <v>11785.537908951861</v>
      </c>
      <c r="AH13" s="9">
        <f t="shared" si="1"/>
        <v>12282.316581304345</v>
      </c>
      <c r="AI13" s="9">
        <f t="shared" si="1"/>
        <v>12923.563393854245</v>
      </c>
      <c r="AJ13" s="9">
        <f t="shared" si="1"/>
        <v>13037.002369831403</v>
      </c>
      <c r="AK13" s="9">
        <f t="shared" si="1"/>
        <v>13814.742014207484</v>
      </c>
      <c r="AL13" s="9">
        <f t="shared" si="1"/>
        <v>13674.153612841321</v>
      </c>
      <c r="AM13" s="9">
        <f t="shared" si="1"/>
        <v>13700.661522789094</v>
      </c>
      <c r="AN13" s="9">
        <f t="shared" si="1"/>
        <v>14207.990884916144</v>
      </c>
      <c r="AO13" s="9">
        <f t="shared" si="1"/>
        <v>14830.656917415152</v>
      </c>
      <c r="AP13" s="9">
        <f t="shared" si="1"/>
        <v>15133.298085638264</v>
      </c>
      <c r="AQ13" s="9">
        <f t="shared" si="1"/>
        <v>15371.045715708795</v>
      </c>
      <c r="AR13" s="9">
        <f t="shared" si="1"/>
        <v>16244.778917310497</v>
      </c>
      <c r="AS13" s="9">
        <f t="shared" si="1"/>
        <v>16800.527302258037</v>
      </c>
      <c r="AT13" s="9">
        <f t="shared" si="1"/>
        <v>17173.455916127248</v>
      </c>
      <c r="AU13" s="9">
        <f t="shared" si="1"/>
        <v>17778.701932551805</v>
      </c>
      <c r="AV13" s="9">
        <f t="shared" si="1"/>
        <v>18105.519884670459</v>
      </c>
      <c r="AW13" s="9">
        <f t="shared" si="1"/>
        <v>18361.717434993785</v>
      </c>
      <c r="AX13" s="9">
        <f t="shared" si="1"/>
        <v>19019.28419929606</v>
      </c>
      <c r="AY13" s="9">
        <f t="shared" si="1"/>
        <v>19408.859698394517</v>
      </c>
      <c r="AZ13" s="9">
        <f t="shared" si="1"/>
        <v>19895.103777596552</v>
      </c>
      <c r="BA13" s="9">
        <f t="shared" si="1"/>
        <v>20585.724337672349</v>
      </c>
      <c r="BB13" s="9">
        <f t="shared" si="1"/>
        <v>20606.429252016125</v>
      </c>
      <c r="BC13" s="9">
        <f t="shared" si="1"/>
        <v>20768.64440252629</v>
      </c>
      <c r="BD13" s="9">
        <f t="shared" si="1"/>
        <v>21178.097122490493</v>
      </c>
      <c r="BE13" s="9">
        <f t="shared" si="1"/>
        <v>21777.664773059805</v>
      </c>
      <c r="BF13" s="9">
        <f t="shared" si="1"/>
        <v>22004.200431192003</v>
      </c>
      <c r="BG13" s="9">
        <f t="shared" ref="BG13:BH13" si="2">SUM(BG14,-SUM(BG7:BG12))</f>
        <v>21890.758008116929</v>
      </c>
      <c r="BH13" s="9">
        <f t="shared" si="2"/>
        <v>19528.654989531497</v>
      </c>
      <c r="BI13" s="9">
        <f t="shared" ref="BI13:BJ13" si="3">SUM(BI14,-SUM(BI7:BI12))</f>
        <v>20706.641253917551</v>
      </c>
      <c r="BJ13" s="9">
        <f t="shared" si="3"/>
        <v>21784.816742495241</v>
      </c>
      <c r="BK13" s="9">
        <f t="shared" ref="BK13" si="4">SUM(BK14,-SUM(BK7:BK12))</f>
        <v>22211.961607814868</v>
      </c>
      <c r="BL13" s="77">
        <f t="shared" si="0"/>
        <v>1.9607457357509128E-2</v>
      </c>
      <c r="BM13" s="139"/>
    </row>
    <row r="14" spans="3:65">
      <c r="C14" s="13" t="s">
        <v>5</v>
      </c>
      <c r="E14" s="11">
        <f>'2022Oil Consumption - Barrels'!B111</f>
        <v>30884.728725329351</v>
      </c>
      <c r="F14" s="11">
        <f>'2022Oil Consumption - Barrels'!C111</f>
        <v>33315.007645510479</v>
      </c>
      <c r="G14" s="11">
        <f>'2022Oil Consumption - Barrels'!D111</f>
        <v>35641.94069484825</v>
      </c>
      <c r="H14" s="11">
        <f>'2022Oil Consumption - Barrels'!E111</f>
        <v>38529.930312231132</v>
      </c>
      <c r="I14" s="11">
        <f>'2022Oil Consumption - Barrels'!F111</f>
        <v>41968.402228334271</v>
      </c>
      <c r="J14" s="11">
        <f>'2022Oil Consumption - Barrels'!G111</f>
        <v>45676.477411947395</v>
      </c>
      <c r="K14" s="11">
        <f>'2022Oil Consumption - Barrels'!H111</f>
        <v>48180.544117637612</v>
      </c>
      <c r="L14" s="11">
        <f>'2022Oil Consumption - Barrels'!I111</f>
        <v>51869.362346685593</v>
      </c>
      <c r="M14" s="142">
        <f>'2022Oil Consumption - Barrels'!J111</f>
        <v>56064.206201256566</v>
      </c>
      <c r="N14" s="11">
        <f>'2022Oil Consumption - Barrels'!K111</f>
        <v>55268.799357530028</v>
      </c>
      <c r="O14" s="11">
        <f>'2022Oil Consumption - Barrels'!L111</f>
        <v>55012.272528179747</v>
      </c>
      <c r="P14" s="11">
        <f>'2022Oil Consumption - Barrels'!M111</f>
        <v>58377.918341217977</v>
      </c>
      <c r="Q14" s="11">
        <f>'2022Oil Consumption - Barrels'!N111</f>
        <v>60521.617831023461</v>
      </c>
      <c r="R14" s="11">
        <f>'2022Oil Consumption - Barrels'!O111</f>
        <v>63374.776275055083</v>
      </c>
      <c r="S14" s="11">
        <f>'2022Oil Consumption - Barrels'!P111</f>
        <v>64328.546496891526</v>
      </c>
      <c r="T14" s="11">
        <f>'2022Oil Consumption - Barrels'!Q111</f>
        <v>61410.673019398091</v>
      </c>
      <c r="U14" s="11">
        <f>'2022Oil Consumption - Barrels'!R111</f>
        <v>59603.214627845147</v>
      </c>
      <c r="V14" s="11">
        <f>'2022Oil Consumption - Barrels'!S111</f>
        <v>58054.202733690967</v>
      </c>
      <c r="W14" s="11">
        <f>'2022Oil Consumption - Barrels'!T111</f>
        <v>57958.062638098141</v>
      </c>
      <c r="X14" s="11">
        <f>'2022Oil Consumption - Barrels'!U111</f>
        <v>58876.293811929856</v>
      </c>
      <c r="Y14" s="11">
        <f>'2022Oil Consumption - Barrels'!V111</f>
        <v>59293.65887403232</v>
      </c>
      <c r="Z14" s="11">
        <f>'2022Oil Consumption - Barrels'!W111</f>
        <v>61022.97484938844</v>
      </c>
      <c r="AA14" s="11">
        <f>'2022Oil Consumption - Barrels'!X111</f>
        <v>62533.652079201682</v>
      </c>
      <c r="AB14" s="11">
        <f>'2022Oil Consumption - Barrels'!Y111</f>
        <v>64376.578077684215</v>
      </c>
      <c r="AC14" s="11">
        <f>'2022Oil Consumption - Barrels'!Z111</f>
        <v>65550.88361043419</v>
      </c>
      <c r="AD14" s="11">
        <f>'2022Oil Consumption - Barrels'!AA111</f>
        <v>66197.895139134314</v>
      </c>
      <c r="AE14" s="11">
        <f>'2022Oil Consumption - Barrels'!AB111</f>
        <v>66439.540541290567</v>
      </c>
      <c r="AF14" s="11">
        <f>'2022Oil Consumption - Barrels'!AC111</f>
        <v>67288.188299068192</v>
      </c>
      <c r="AG14" s="11">
        <f>'2022Oil Consumption - Barrels'!AD111</f>
        <v>67250.95642425312</v>
      </c>
      <c r="AH14" s="11">
        <f>'2022Oil Consumption - Barrels'!AE111</f>
        <v>68828.312898957578</v>
      </c>
      <c r="AI14" s="11">
        <f>'2022Oil Consumption - Barrels'!AF111</f>
        <v>70050.859749681767</v>
      </c>
      <c r="AJ14" s="11">
        <f>'2022Oil Consumption - Barrels'!AG111</f>
        <v>71516.863723172748</v>
      </c>
      <c r="AK14" s="11">
        <f>'2022Oil Consumption - Barrels'!AH111</f>
        <v>73725.310808449984</v>
      </c>
      <c r="AL14" s="11">
        <f>'2022Oil Consumption - Barrels'!AI111</f>
        <v>74045.994864311797</v>
      </c>
      <c r="AM14" s="11">
        <f>'2022Oil Consumption - Barrels'!AJ111</f>
        <v>75473.04974036786</v>
      </c>
      <c r="AN14" s="11">
        <f>'2022Oil Consumption - Barrels'!AK111</f>
        <v>76653.845438526885</v>
      </c>
      <c r="AO14" s="11">
        <f>'2022Oil Consumption - Barrels'!AL111</f>
        <v>77520.194009967934</v>
      </c>
      <c r="AP14" s="11">
        <f>'2022Oil Consumption - Barrels'!AM111</f>
        <v>78250.153400447482</v>
      </c>
      <c r="AQ14" s="11">
        <f>'2022Oil Consumption - Barrels'!AN111</f>
        <v>79855.790751586886</v>
      </c>
      <c r="AR14" s="11">
        <f>'2022Oil Consumption - Barrels'!AO111</f>
        <v>82847.285895073961</v>
      </c>
      <c r="AS14" s="11">
        <f>'2022Oil Consumption - Barrels'!AP111</f>
        <v>84139.532789718782</v>
      </c>
      <c r="AT14" s="11">
        <f>'2022Oil Consumption - Barrels'!AQ111</f>
        <v>85111.474020525508</v>
      </c>
      <c r="AU14" s="11">
        <f>'2022Oil Consumption - Barrels'!AR111</f>
        <v>86213.82505456837</v>
      </c>
      <c r="AV14" s="11">
        <f>'2022Oil Consumption - Barrels'!AS111</f>
        <v>85281.590337955495</v>
      </c>
      <c r="AW14" s="11">
        <f>'2022Oil Consumption - Barrels'!AT111</f>
        <v>83925.361888872154</v>
      </c>
      <c r="AX14" s="11">
        <f>'2022Oil Consumption - Barrels'!AU111</f>
        <v>86822.03522329258</v>
      </c>
      <c r="AY14" s="11">
        <f>'2022Oil Consumption - Barrels'!AV111</f>
        <v>87575.566392897628</v>
      </c>
      <c r="AZ14" s="11">
        <f>'2022Oil Consumption - Barrels'!AW111</f>
        <v>88767.684934967707</v>
      </c>
      <c r="BA14" s="11">
        <f>'2022Oil Consumption - Barrels'!AX111</f>
        <v>90101.341623135406</v>
      </c>
      <c r="BB14" s="11">
        <f>'2022Oil Consumption - Barrels'!AY111</f>
        <v>90893.294931196084</v>
      </c>
      <c r="BC14" s="11">
        <f>'2022Oil Consumption - Barrels'!AZ111</f>
        <v>92766.907605206696</v>
      </c>
      <c r="BD14" s="11">
        <f>'2022Oil Consumption - Barrels'!BA111</f>
        <v>94680.495718593636</v>
      </c>
      <c r="BE14" s="11">
        <f>'2022Oil Consumption - Barrels'!BB111</f>
        <v>96723.144943816951</v>
      </c>
      <c r="BF14" s="11">
        <f>'2022Oil Consumption - Barrels'!BC111</f>
        <v>97963.867782376939</v>
      </c>
      <c r="BG14" s="11">
        <f>'2022Oil Consumption - Barrels'!BD111</f>
        <v>98222.909413420566</v>
      </c>
      <c r="BH14" s="11">
        <f>'2022Oil Consumption - Barrels'!BE111</f>
        <v>89447.586736139885</v>
      </c>
      <c r="BI14" s="11">
        <f>'2022Oil Consumption - Barrels'!BF111</f>
        <v>94731.67167607577</v>
      </c>
      <c r="BJ14" s="11">
        <f>'2022Oil Consumption - Barrels'!BG111</f>
        <v>97683.275140254525</v>
      </c>
      <c r="BK14" s="142">
        <f>'2022Oil Consumption - Barrels'!BH111</f>
        <v>100220.60301892275</v>
      </c>
      <c r="BL14" s="141">
        <f t="shared" si="0"/>
        <v>2.5975049209039147E-2</v>
      </c>
      <c r="BM14" s="141">
        <f>BH14/BG14-1</f>
        <v>-8.9340895415196075E-2</v>
      </c>
    </row>
    <row r="15" spans="3:65">
      <c r="C15" s="13" t="s">
        <v>14</v>
      </c>
      <c r="E15" s="15">
        <f t="shared" ref="E15:AJ15" si="5">E7/E14</f>
        <v>0.75264885688466654</v>
      </c>
      <c r="F15" s="15">
        <f t="shared" si="5"/>
        <v>0.75306161110996273</v>
      </c>
      <c r="G15" s="15">
        <f t="shared" si="5"/>
        <v>0.75359802123547182</v>
      </c>
      <c r="H15" s="15">
        <f t="shared" si="5"/>
        <v>0.75598212319983316</v>
      </c>
      <c r="I15" s="15">
        <f t="shared" si="5"/>
        <v>0.759038297266734</v>
      </c>
      <c r="J15" s="15">
        <f t="shared" si="5"/>
        <v>0.75746264195258439</v>
      </c>
      <c r="K15" s="15">
        <f t="shared" si="5"/>
        <v>0.75143163507249322</v>
      </c>
      <c r="L15" s="15">
        <f t="shared" si="5"/>
        <v>0.74993894609366141</v>
      </c>
      <c r="M15" s="132">
        <f t="shared" si="5"/>
        <v>0.74650532703328132</v>
      </c>
      <c r="N15" s="15">
        <f t="shared" si="5"/>
        <v>0.72578065195688102</v>
      </c>
      <c r="O15" s="15">
        <f t="shared" si="5"/>
        <v>0.71381816337656878</v>
      </c>
      <c r="P15" s="15">
        <f t="shared" si="5"/>
        <v>0.71487265079834994</v>
      </c>
      <c r="Q15" s="15">
        <f t="shared" si="5"/>
        <v>0.70747450246049115</v>
      </c>
      <c r="R15" s="15">
        <f t="shared" si="5"/>
        <v>0.70184920460388356</v>
      </c>
      <c r="S15" s="15">
        <f t="shared" si="5"/>
        <v>0.69382441417456675</v>
      </c>
      <c r="T15" s="15">
        <f t="shared" si="5"/>
        <v>0.67561105323158555</v>
      </c>
      <c r="U15" s="15">
        <f t="shared" si="5"/>
        <v>0.66075922192659176</v>
      </c>
      <c r="V15" s="15">
        <f t="shared" si="5"/>
        <v>0.64800564151493201</v>
      </c>
      <c r="W15" s="15">
        <f t="shared" si="5"/>
        <v>0.64374022595583036</v>
      </c>
      <c r="X15" s="15">
        <f t="shared" si="5"/>
        <v>0.64396231930257364</v>
      </c>
      <c r="Y15" s="15">
        <f t="shared" si="5"/>
        <v>0.64515822835229752</v>
      </c>
      <c r="Z15" s="15">
        <f t="shared" si="5"/>
        <v>0.64616377510615508</v>
      </c>
      <c r="AA15" s="15">
        <f t="shared" si="5"/>
        <v>0.64370780587756471</v>
      </c>
      <c r="AB15" s="15">
        <f t="shared" si="5"/>
        <v>0.64559925862201351</v>
      </c>
      <c r="AC15" s="15">
        <f t="shared" si="5"/>
        <v>0.64215709862977244</v>
      </c>
      <c r="AD15" s="15">
        <f t="shared" si="5"/>
        <v>0.6361317855917652</v>
      </c>
      <c r="AE15" s="15">
        <f t="shared" si="5"/>
        <v>0.63861821218173898</v>
      </c>
      <c r="AF15" s="15">
        <f t="shared" si="5"/>
        <v>0.64559256779300678</v>
      </c>
      <c r="AG15" s="15">
        <f t="shared" si="5"/>
        <v>0.65027094076246783</v>
      </c>
      <c r="AH15" s="15">
        <f t="shared" si="5"/>
        <v>0.65350282337374632</v>
      </c>
      <c r="AI15" s="15">
        <f t="shared" si="5"/>
        <v>0.65068140251513018</v>
      </c>
      <c r="AJ15" s="15">
        <f t="shared" si="5"/>
        <v>0.65436324174472804</v>
      </c>
      <c r="AK15" s="15">
        <f t="shared" ref="AK15:BG15" si="6">AK7/AK14</f>
        <v>0.6451047645903123</v>
      </c>
      <c r="AL15" s="15">
        <f t="shared" si="6"/>
        <v>0.64530105519423486</v>
      </c>
      <c r="AM15" s="15">
        <f t="shared" si="6"/>
        <v>0.64465788096793275</v>
      </c>
      <c r="AN15" s="15">
        <f t="shared" si="6"/>
        <v>0.63522925449042678</v>
      </c>
      <c r="AO15" s="15">
        <f t="shared" si="6"/>
        <v>0.62758033964590754</v>
      </c>
      <c r="AP15" s="15">
        <f t="shared" si="6"/>
        <v>0.62184615340869198</v>
      </c>
      <c r="AQ15" s="15">
        <f t="shared" si="6"/>
        <v>0.61619027721933772</v>
      </c>
      <c r="AR15" s="15">
        <f t="shared" si="6"/>
        <v>0.60372426175031224</v>
      </c>
      <c r="AS15" s="15">
        <f t="shared" si="6"/>
        <v>0.5988104046359406</v>
      </c>
      <c r="AT15" s="15">
        <f t="shared" si="6"/>
        <v>0.58719527265311922</v>
      </c>
      <c r="AU15" s="15">
        <f t="shared" si="6"/>
        <v>0.57718627982658421</v>
      </c>
      <c r="AV15" s="15">
        <f t="shared" si="6"/>
        <v>0.56076335904065122</v>
      </c>
      <c r="AW15" s="15">
        <f t="shared" si="6"/>
        <v>0.54399043966537408</v>
      </c>
      <c r="AX15" s="15">
        <f t="shared" si="6"/>
        <v>0.53055508559553599</v>
      </c>
      <c r="AY15" s="15">
        <f t="shared" si="6"/>
        <v>0.51854046074179638</v>
      </c>
      <c r="AZ15" s="15">
        <f t="shared" si="6"/>
        <v>0.50667449447529878</v>
      </c>
      <c r="BA15" s="15">
        <f t="shared" si="6"/>
        <v>0.49970672890713758</v>
      </c>
      <c r="BB15" s="15">
        <f t="shared" si="6"/>
        <v>0.49093456902732097</v>
      </c>
      <c r="BC15" s="15">
        <f t="shared" si="6"/>
        <v>0.48827265604834408</v>
      </c>
      <c r="BD15" s="15">
        <f t="shared" si="6"/>
        <v>0.48424614294475221</v>
      </c>
      <c r="BE15" s="15">
        <f t="shared" si="6"/>
        <v>0.48030161565400331</v>
      </c>
      <c r="BF15" s="15">
        <f t="shared" si="6"/>
        <v>0.47731085164679232</v>
      </c>
      <c r="BG15" s="15">
        <f t="shared" si="6"/>
        <v>0.47315626685796991</v>
      </c>
      <c r="BH15" s="15">
        <f t="shared" ref="BH15:BI15" si="7">BH7/BH14</f>
        <v>0.45710045715190334</v>
      </c>
      <c r="BI15" s="15">
        <f t="shared" si="7"/>
        <v>0.46243416185540381</v>
      </c>
      <c r="BJ15" s="15">
        <f t="shared" ref="BJ15:BK15" si="8">BJ7/BJ14</f>
        <v>0.45831653673144646</v>
      </c>
      <c r="BK15" s="161">
        <f t="shared" si="8"/>
        <v>0.44632892139781988</v>
      </c>
      <c r="BL15" s="77">
        <f t="shared" si="0"/>
        <v>-2.6155755624961863E-2</v>
      </c>
    </row>
    <row r="16" spans="3:65">
      <c r="C16" s="8" t="s">
        <v>15</v>
      </c>
      <c r="E16" s="31">
        <f t="shared" ref="E16" si="9">1-E15</f>
        <v>0.24735114311533346</v>
      </c>
      <c r="F16" s="31">
        <f t="shared" ref="F16:H16" si="10">1-F15</f>
        <v>0.24693838889003727</v>
      </c>
      <c r="G16" s="31">
        <f t="shared" si="10"/>
        <v>0.24640197876452818</v>
      </c>
      <c r="H16" s="31">
        <f t="shared" si="10"/>
        <v>0.24401787680016684</v>
      </c>
      <c r="I16" s="31">
        <f t="shared" ref="I16:BC16" si="11">1-I15</f>
        <v>0.240961702733266</v>
      </c>
      <c r="J16" s="31">
        <f t="shared" si="11"/>
        <v>0.24253735804741561</v>
      </c>
      <c r="K16" s="31">
        <f t="shared" si="11"/>
        <v>0.24856836492750678</v>
      </c>
      <c r="L16" s="31">
        <f t="shared" si="11"/>
        <v>0.25006105390633859</v>
      </c>
      <c r="M16" s="131">
        <f t="shared" si="11"/>
        <v>0.25349467296671868</v>
      </c>
      <c r="N16" s="31">
        <f t="shared" si="11"/>
        <v>0.27421934804311898</v>
      </c>
      <c r="O16" s="31">
        <f t="shared" si="11"/>
        <v>0.28618183662343122</v>
      </c>
      <c r="P16" s="31">
        <f t="shared" si="11"/>
        <v>0.28512734920165006</v>
      </c>
      <c r="Q16" s="31">
        <f t="shared" si="11"/>
        <v>0.29252549753950885</v>
      </c>
      <c r="R16" s="31">
        <f t="shared" si="11"/>
        <v>0.29815079539611644</v>
      </c>
      <c r="S16" s="31">
        <f t="shared" si="11"/>
        <v>0.30617558582543325</v>
      </c>
      <c r="T16" s="31">
        <f t="shared" si="11"/>
        <v>0.32438894676841445</v>
      </c>
      <c r="U16" s="31">
        <f t="shared" si="11"/>
        <v>0.33924077807340824</v>
      </c>
      <c r="V16" s="31">
        <f t="shared" si="11"/>
        <v>0.35199435848506799</v>
      </c>
      <c r="W16" s="31">
        <f t="shared" si="11"/>
        <v>0.35625977404416964</v>
      </c>
      <c r="X16" s="31">
        <f t="shared" si="11"/>
        <v>0.35603768069742636</v>
      </c>
      <c r="Y16" s="31">
        <f t="shared" si="11"/>
        <v>0.35484177164770248</v>
      </c>
      <c r="Z16" s="31">
        <f t="shared" si="11"/>
        <v>0.35383622489384492</v>
      </c>
      <c r="AA16" s="31">
        <f t="shared" si="11"/>
        <v>0.35629219412243529</v>
      </c>
      <c r="AB16" s="31">
        <f t="shared" si="11"/>
        <v>0.35440074137798649</v>
      </c>
      <c r="AC16" s="31">
        <f t="shared" si="11"/>
        <v>0.35784290137022756</v>
      </c>
      <c r="AD16" s="31">
        <f t="shared" si="11"/>
        <v>0.3638682144082348</v>
      </c>
      <c r="AE16" s="31">
        <f t="shared" si="11"/>
        <v>0.36138178781826102</v>
      </c>
      <c r="AF16" s="31">
        <f t="shared" si="11"/>
        <v>0.35440743220699322</v>
      </c>
      <c r="AG16" s="31">
        <f t="shared" si="11"/>
        <v>0.34972905923753217</v>
      </c>
      <c r="AH16" s="31">
        <f t="shared" si="11"/>
        <v>0.34649717662625368</v>
      </c>
      <c r="AI16" s="31">
        <f t="shared" si="11"/>
        <v>0.34931859748486982</v>
      </c>
      <c r="AJ16" s="31">
        <f t="shared" si="11"/>
        <v>0.34563675825527196</v>
      </c>
      <c r="AK16" s="31">
        <f t="shared" si="11"/>
        <v>0.3548952354096877</v>
      </c>
      <c r="AL16" s="31">
        <f t="shared" si="11"/>
        <v>0.35469894480576514</v>
      </c>
      <c r="AM16" s="31">
        <f t="shared" si="11"/>
        <v>0.35534211903206725</v>
      </c>
      <c r="AN16" s="31">
        <f t="shared" si="11"/>
        <v>0.36477074550957322</v>
      </c>
      <c r="AO16" s="31">
        <f t="shared" si="11"/>
        <v>0.37241966035409246</v>
      </c>
      <c r="AP16" s="31">
        <f t="shared" si="11"/>
        <v>0.37815384659130802</v>
      </c>
      <c r="AQ16" s="31">
        <f t="shared" si="11"/>
        <v>0.38380972278066228</v>
      </c>
      <c r="AR16" s="31">
        <f t="shared" si="11"/>
        <v>0.39627573824968776</v>
      </c>
      <c r="AS16" s="31">
        <f t="shared" si="11"/>
        <v>0.4011895953640594</v>
      </c>
      <c r="AT16" s="31">
        <f t="shared" si="11"/>
        <v>0.41280472734688078</v>
      </c>
      <c r="AU16" s="31">
        <f t="shared" si="11"/>
        <v>0.42281372017341579</v>
      </c>
      <c r="AV16" s="31">
        <f t="shared" si="11"/>
        <v>0.43923664095934878</v>
      </c>
      <c r="AW16" s="31">
        <f t="shared" si="11"/>
        <v>0.45600956033462592</v>
      </c>
      <c r="AX16" s="31">
        <f t="shared" si="11"/>
        <v>0.46944491440446401</v>
      </c>
      <c r="AY16" s="31">
        <f t="shared" si="11"/>
        <v>0.48145953925820362</v>
      </c>
      <c r="AZ16" s="31">
        <f t="shared" si="11"/>
        <v>0.49332550552470122</v>
      </c>
      <c r="BA16" s="31">
        <f t="shared" si="11"/>
        <v>0.50029327109286248</v>
      </c>
      <c r="BB16" s="31">
        <f t="shared" si="11"/>
        <v>0.50906543097267898</v>
      </c>
      <c r="BC16" s="31">
        <f t="shared" si="11"/>
        <v>0.51172734395165587</v>
      </c>
      <c r="BD16" s="31">
        <f t="shared" ref="BD16:BE16" si="12">1-BD15</f>
        <v>0.51575385705524779</v>
      </c>
      <c r="BE16" s="31">
        <f t="shared" si="12"/>
        <v>0.51969838434599669</v>
      </c>
      <c r="BF16" s="31">
        <f t="shared" ref="BF16:BG16" si="13">1-BF15</f>
        <v>0.52268914835320768</v>
      </c>
      <c r="BG16" s="31">
        <f t="shared" si="13"/>
        <v>0.52684373314203015</v>
      </c>
      <c r="BH16" s="31">
        <f>1-BH15</f>
        <v>0.54289954284809672</v>
      </c>
      <c r="BI16" s="31">
        <f>1-BI15</f>
        <v>0.53756583814459624</v>
      </c>
      <c r="BJ16" s="31">
        <f>1-BJ15</f>
        <v>0.54168346326855354</v>
      </c>
      <c r="BK16" s="160">
        <f>1-BK15</f>
        <v>0.55367107860218012</v>
      </c>
      <c r="BL16" s="77">
        <f t="shared" si="0"/>
        <v>2.2130295913581177E-2</v>
      </c>
    </row>
    <row r="17" spans="3:65" ht="2.25" customHeight="1">
      <c r="BL17" s="77" t="e">
        <f t="shared" si="0"/>
        <v>#DIV/0!</v>
      </c>
    </row>
    <row r="18" spans="3:65">
      <c r="C18" s="7" t="s">
        <v>4</v>
      </c>
      <c r="E18" s="32">
        <f>'2022Oil Consumption - Barrels'!B113</f>
        <v>7639.372955017192</v>
      </c>
      <c r="F18" s="32">
        <f>'2022Oil Consumption - Barrels'!C113</f>
        <v>8226.7543138416349</v>
      </c>
      <c r="G18" s="32">
        <f>'2022Oil Consumption - Barrels'!D113</f>
        <v>8782.2447142185756</v>
      </c>
      <c r="H18" s="32">
        <f>'2022Oil Consumption - Barrels'!E113</f>
        <v>9401.991788049012</v>
      </c>
      <c r="I18" s="32">
        <f>'2022Oil Consumption - Barrels'!F113</f>
        <v>10112.777661934038</v>
      </c>
      <c r="J18" s="32">
        <f>'2022Oil Consumption - Barrels'!G113</f>
        <v>11078.252156406175</v>
      </c>
      <c r="K18" s="32">
        <f>'2022Oil Consumption - Barrels'!H113</f>
        <v>11976.159072638811</v>
      </c>
      <c r="L18" s="32">
        <f>'2022Oil Consumption - Barrels'!I113</f>
        <v>12970.507413861927</v>
      </c>
      <c r="M18" s="144">
        <f>'2022Oil Consumption - Barrels'!J113</f>
        <v>14211.977616126223</v>
      </c>
      <c r="N18" s="32">
        <f>'2022Oil Consumption - Barrels'!K113</f>
        <v>15155.774126947825</v>
      </c>
      <c r="O18" s="32">
        <f>'2022Oil Consumption - Barrels'!L113</f>
        <v>15743.513188943181</v>
      </c>
      <c r="P18" s="32">
        <f>'2022Oil Consumption - Barrels'!M113</f>
        <v>16645.141108541913</v>
      </c>
      <c r="Q18" s="32">
        <f>'2022Oil Consumption - Barrels'!N113</f>
        <v>17704.116367916184</v>
      </c>
      <c r="R18" s="32">
        <f>'2022Oil Consumption - Barrels'!O113</f>
        <v>18895.239954458648</v>
      </c>
      <c r="S18" s="32">
        <f>'2022Oil Consumption - Barrels'!P113</f>
        <v>19695.830408984366</v>
      </c>
      <c r="T18" s="32">
        <f>'2022Oil Consumption - Barrels'!Q113</f>
        <v>19920.943541102053</v>
      </c>
      <c r="U18" s="32">
        <f>'2022Oil Consumption - Barrels'!R113</f>
        <v>20219.840906026486</v>
      </c>
      <c r="V18" s="32">
        <f>'2022Oil Consumption - Barrels'!S113</f>
        <v>20434.751848607626</v>
      </c>
      <c r="W18" s="32">
        <f>'2022Oil Consumption - Barrels'!T113</f>
        <v>20648.126299486707</v>
      </c>
      <c r="X18" s="32">
        <f>'2022Oil Consumption - Barrels'!U113</f>
        <v>20962.179096859738</v>
      </c>
      <c r="Y18" s="32">
        <f>'2022Oil Consumption - Barrels'!V113</f>
        <v>21039.866962336157</v>
      </c>
      <c r="Z18" s="32">
        <f>'2022Oil Consumption - Barrels'!W113</f>
        <v>21592.139052499682</v>
      </c>
      <c r="AA18" s="32">
        <f>'2022Oil Consumption - Barrels'!X113</f>
        <v>22280.252105787782</v>
      </c>
      <c r="AB18" s="32">
        <f>'2022Oil Consumption - Barrels'!Y113</f>
        <v>22815.106998109142</v>
      </c>
      <c r="AC18" s="32">
        <f>'2022Oil Consumption - Barrels'!Z113</f>
        <v>23456.918378539936</v>
      </c>
      <c r="AD18" s="32">
        <f>'2022Oil Consumption - Barrels'!AA113</f>
        <v>24087.309901860386</v>
      </c>
      <c r="AE18" s="32">
        <f>'2022Oil Consumption - Barrels'!AB113</f>
        <v>24010.039942635394</v>
      </c>
      <c r="AF18" s="32">
        <f>'2022Oil Consumption - Barrels'!AC113</f>
        <v>23847.434032933405</v>
      </c>
      <c r="AG18" s="32">
        <f>'2022Oil Consumption - Barrels'!AD113</f>
        <v>23519.613723078346</v>
      </c>
      <c r="AH18" s="32">
        <f>'2022Oil Consumption - Barrels'!AE113</f>
        <v>23848.816091437144</v>
      </c>
      <c r="AI18" s="32">
        <f>'2022Oil Consumption - Barrels'!AF113</f>
        <v>24470.068080368153</v>
      </c>
      <c r="AJ18" s="32">
        <f>'2022Oil Consumption - Barrels'!AG113</f>
        <v>24718.856937861525</v>
      </c>
      <c r="AK18" s="32">
        <f>'2022Oil Consumption - Barrels'!AH113</f>
        <v>26164.761535017307</v>
      </c>
      <c r="AL18" s="32">
        <f>'2022Oil Consumption - Barrels'!AI113</f>
        <v>26264.036245464526</v>
      </c>
      <c r="AM18" s="32">
        <f>'2022Oil Consumption - Barrels'!AJ113</f>
        <v>26818.753424554961</v>
      </c>
      <c r="AN18" s="32">
        <f>'2022Oil Consumption - Barrels'!AK113</f>
        <v>27961.080346787017</v>
      </c>
      <c r="AO18" s="32">
        <f>'2022Oil Consumption - Barrels'!AL113</f>
        <v>28870.044323775601</v>
      </c>
      <c r="AP18" s="32">
        <f>'2022Oil Consumption - Barrels'!AM113</f>
        <v>29590.596504739115</v>
      </c>
      <c r="AQ18" s="32">
        <f>'2022Oil Consumption - Barrels'!AN113</f>
        <v>30649.428910797153</v>
      </c>
      <c r="AR18" s="32">
        <f>'2022Oil Consumption - Barrels'!AO113</f>
        <v>32830.369380053351</v>
      </c>
      <c r="AS18" s="32">
        <f>'2022Oil Consumption - Barrels'!AP113</f>
        <v>33755.905114028203</v>
      </c>
      <c r="AT18" s="32">
        <f>'2022Oil Consumption - Barrels'!AQ113</f>
        <v>35134.41882713417</v>
      </c>
      <c r="AU18" s="32">
        <f>'2022Oil Consumption - Barrels'!AR113</f>
        <v>36452.38810170209</v>
      </c>
      <c r="AV18" s="32">
        <f>'2022Oil Consumption - Barrels'!AS113</f>
        <v>37458.799275714846</v>
      </c>
      <c r="AW18" s="32">
        <f>'2022Oil Consumption - Barrels'!AT113</f>
        <v>38270.767375868993</v>
      </c>
      <c r="AX18" s="32">
        <f>'2022Oil Consumption - Barrels'!AU113</f>
        <v>40758.162893819921</v>
      </c>
      <c r="AY18" s="32">
        <f>'2022Oil Consumption - Barrels'!AV113</f>
        <v>42164.091845800736</v>
      </c>
      <c r="AZ18" s="32">
        <f>'2022Oil Consumption - Barrels'!AW113</f>
        <v>43791.363044800353</v>
      </c>
      <c r="BA18" s="32">
        <f>'2022Oil Consumption - Barrels'!AX113</f>
        <v>45077.094930493928</v>
      </c>
      <c r="BB18" s="32">
        <f>'2022Oil Consumption - Barrels'!AY113</f>
        <v>46270.634356676135</v>
      </c>
      <c r="BC18" s="32">
        <f>'2022Oil Consumption - Barrels'!AZ113</f>
        <v>47471.363235421093</v>
      </c>
      <c r="BD18" s="32">
        <f>'2022Oil Consumption - Barrels'!BA113</f>
        <v>48831.830854767533</v>
      </c>
      <c r="BE18" s="32">
        <f>'2022Oil Consumption - Barrels'!BB113</f>
        <v>50266.862156165371</v>
      </c>
      <c r="BF18" s="32">
        <f>'2022Oil Consumption - Barrels'!BC113</f>
        <v>51204.650620556822</v>
      </c>
      <c r="BG18" s="32">
        <f>'2022Oil Consumption - Barrels'!BD113</f>
        <v>51748.124275437971</v>
      </c>
      <c r="BH18" s="32">
        <f>'2022Oil Consumption - Barrels'!BE113</f>
        <v>48561.053947915774</v>
      </c>
      <c r="BI18" s="32">
        <f>'2022Oil Consumption - Barrels'!BF113</f>
        <v>50924.510483388323</v>
      </c>
      <c r="BJ18" s="32">
        <f>'2022Oil Consumption - Barrels'!BG113</f>
        <v>52913.414781388128</v>
      </c>
      <c r="BK18" s="144">
        <f>'2022Oil Consumption - Barrels'!BH113</f>
        <v>55489.249371647915</v>
      </c>
      <c r="BL18" s="141">
        <f t="shared" si="0"/>
        <v>4.868018064798596E-2</v>
      </c>
      <c r="BM18" s="141">
        <f>BH18/BG18-1</f>
        <v>-6.1588132365116954E-2</v>
      </c>
    </row>
    <row r="19" spans="3:65" ht="2.25" customHeight="1">
      <c r="BL19" s="77" t="e">
        <f t="shared" ref="BL19" si="14">BH19/BG19</f>
        <v>#DIV/0!</v>
      </c>
    </row>
    <row r="20" spans="3:65">
      <c r="BH20" s="77">
        <f>BH18/BG18</f>
        <v>0.93841186763488305</v>
      </c>
      <c r="BI20" s="77">
        <f>BI18/BH18</f>
        <v>1.0486697948938151</v>
      </c>
      <c r="BJ20" s="77">
        <f>BJ18/BI18</f>
        <v>1.0390559335597067</v>
      </c>
      <c r="BK20" s="77">
        <f>BK18/BJ18</f>
        <v>1.048680180647986</v>
      </c>
    </row>
    <row r="21" spans="3:65">
      <c r="BE21" t="s">
        <v>132</v>
      </c>
      <c r="BF21" t="s">
        <v>139</v>
      </c>
      <c r="BG21" t="s">
        <v>153</v>
      </c>
      <c r="BH21" t="s">
        <v>154</v>
      </c>
      <c r="BI21" t="s">
        <v>157</v>
      </c>
      <c r="BJ21" t="s">
        <v>163</v>
      </c>
      <c r="BK21" t="s">
        <v>170</v>
      </c>
    </row>
    <row r="22" spans="3:65">
      <c r="BD22" t="s">
        <v>129</v>
      </c>
      <c r="BE22" s="129">
        <f>(BE$14/E$14)^(1/(BE$5-E$5))-1</f>
        <v>2.2196425720858448E-2</v>
      </c>
      <c r="BF22" s="129">
        <f>(BF$14/E$14)^(1/(BF$5-E$5))-1</f>
        <v>2.2018855195340858E-2</v>
      </c>
      <c r="BG22" s="129">
        <f>(BG$14/$E$14)^(1/(BG$5-$E$5))-1</f>
        <v>2.1656686109638112E-2</v>
      </c>
      <c r="BH22" s="129">
        <f>(BH$14/$E$14)^(1/(BH$5-$E$5))-1</f>
        <v>1.9522501135405657E-2</v>
      </c>
      <c r="BI22" s="129">
        <f>(BI$14/$E$14)^(1/(BI$5-$E$5))-1</f>
        <v>2.0215669233153211E-2</v>
      </c>
      <c r="BJ22" s="129">
        <f>(BJ$14/$E$14)^(1/(BJ$5-$E$5))-1</f>
        <v>2.0406627206556616E-2</v>
      </c>
      <c r="BK22" s="87">
        <f>(BK$14/$E$14)^(1/(BK$5-$E$5))-1</f>
        <v>2.0502377964924712E-2</v>
      </c>
    </row>
    <row r="23" spans="3:65">
      <c r="BD23" t="s">
        <v>130</v>
      </c>
      <c r="BE23" s="78">
        <f>(BE$7/E$7)^(1/(BE$5-E$5))-1</f>
        <v>1.3404552980564644E-2</v>
      </c>
      <c r="BF23" s="78">
        <f>(BF$7/E$7)^(1/(BF$5-E$5))-1</f>
        <v>1.3274237013541024E-2</v>
      </c>
      <c r="BG23" s="78">
        <f>(BG$7/$E$7)^(1/(BG$5-$E$5))-1</f>
        <v>1.2912367768023625E-2</v>
      </c>
      <c r="BH23" s="78">
        <f>(BH$7/$E$7)^(1/(BH$5-$E$5))-1</f>
        <v>1.0320077102331515E-2</v>
      </c>
      <c r="BI23" s="78">
        <f>(BI$7/$E$7)^(1/(BI$5-$E$5))-1</f>
        <v>1.138019481702246E-2</v>
      </c>
      <c r="BJ23" s="78">
        <f>(BJ$7/$E$7)^(1/(BJ$5-$E$5))-1</f>
        <v>1.1565133260577731E-2</v>
      </c>
      <c r="BK23" s="78">
        <f>(BK$7/$E$7)^(1/(BK$5-$E$5))-1</f>
        <v>1.1349601429890388E-2</v>
      </c>
    </row>
    <row r="24" spans="3:65">
      <c r="BD24" t="s">
        <v>131</v>
      </c>
      <c r="BE24" s="129">
        <f>(BE$18/E$18)^(1/(BE$5-E$5))-1</f>
        <v>3.6895711147557186E-2</v>
      </c>
      <c r="BF24" s="129">
        <f>(BF$18/E$18)^(1/(BF$5-E$5))-1</f>
        <v>3.654856470494483E-2</v>
      </c>
      <c r="BG24" s="129">
        <f>(BG$18/$E$18)^(1/(BG$5-$E$5))-1</f>
        <v>3.6062294107245263E-2</v>
      </c>
      <c r="BH24" s="129">
        <f>(BH$18/$E$18)^(1/(BH$5-$E$5))-1</f>
        <v>3.419917961255492E-2</v>
      </c>
      <c r="BI24" s="129">
        <f>(BI$18/$E$18)^(1/(BI$5-$E$5))-1</f>
        <v>3.4455824178257988E-2</v>
      </c>
      <c r="BJ24" s="129">
        <f>(BJ$18/$E$18)^(1/(BJ$5-$E$5))-1</f>
        <v>3.4536352075920762E-2</v>
      </c>
      <c r="BK24" s="129">
        <f>(BK$18/$E$18)^(1/(BK$5-$E$5))-1</f>
        <v>3.4778587604510136E-2</v>
      </c>
    </row>
    <row r="27" spans="3:65">
      <c r="F27" s="79">
        <f>F9/E9-1</f>
        <v>0.28386921488782746</v>
      </c>
      <c r="G27" s="79">
        <f t="shared" ref="G27:BC27" si="15">G9/F9-1</f>
        <v>-1.2185627467620419E-2</v>
      </c>
      <c r="H27" s="79">
        <f t="shared" si="15"/>
        <v>9.0421161861408139E-2</v>
      </c>
      <c r="I27" s="79">
        <f t="shared" si="15"/>
        <v>0.34413844282613937</v>
      </c>
      <c r="J27" s="79">
        <f t="shared" si="15"/>
        <v>0.38362087303051862</v>
      </c>
      <c r="K27" s="79">
        <f t="shared" si="15"/>
        <v>0.35913395062274578</v>
      </c>
      <c r="L27" s="79">
        <f t="shared" si="15"/>
        <v>0.14778690447798781</v>
      </c>
      <c r="M27" s="79">
        <f t="shared" si="15"/>
        <v>0.22407804959472677</v>
      </c>
      <c r="N27" s="79">
        <f t="shared" si="15"/>
        <v>0.14965855266840045</v>
      </c>
      <c r="O27" s="79">
        <f t="shared" si="15"/>
        <v>0.10297118698323482</v>
      </c>
      <c r="P27" s="79">
        <f t="shared" si="15"/>
        <v>0.14316709569313391</v>
      </c>
      <c r="Q27" s="79">
        <f t="shared" si="15"/>
        <v>5.9166831728691527E-2</v>
      </c>
      <c r="R27" s="79">
        <f t="shared" si="15"/>
        <v>0.1194942279030986</v>
      </c>
      <c r="S27" s="79">
        <f t="shared" si="15"/>
        <v>4.4193953120632568E-3</v>
      </c>
      <c r="T27" s="79">
        <f t="shared" si="15"/>
        <v>-0.10078019794838311</v>
      </c>
      <c r="U27" s="79">
        <f t="shared" si="15"/>
        <v>-4.9387245951268866E-2</v>
      </c>
      <c r="V27" s="79">
        <f t="shared" si="15"/>
        <v>-7.824906240937457E-3</v>
      </c>
      <c r="W27" s="79">
        <f t="shared" si="15"/>
        <v>2.348381498008778E-2</v>
      </c>
      <c r="X27" s="79">
        <f t="shared" si="15"/>
        <v>3.5917596249561923E-2</v>
      </c>
      <c r="Y27" s="79">
        <f t="shared" si="15"/>
        <v>5.569240622882532E-2</v>
      </c>
      <c r="Z27" s="79">
        <f t="shared" si="15"/>
        <v>6.4457544892913887E-2</v>
      </c>
      <c r="AA27" s="79">
        <f t="shared" si="15"/>
        <v>6.443768192614141E-2</v>
      </c>
      <c r="AB27" s="79">
        <f t="shared" si="15"/>
        <v>7.6794677993787364E-2</v>
      </c>
      <c r="AC27" s="79">
        <f t="shared" si="15"/>
        <v>5.1183637046793962E-2</v>
      </c>
      <c r="AD27" s="79">
        <f t="shared" si="15"/>
        <v>-9.312941108988726E-3</v>
      </c>
      <c r="AE27" s="79">
        <f t="shared" si="15"/>
        <v>8.5270538328810819E-2</v>
      </c>
      <c r="AF27" s="79">
        <f t="shared" si="15"/>
        <v>8.3284690682335905E-2</v>
      </c>
      <c r="AG27" s="79">
        <f t="shared" si="15"/>
        <v>0.12092748242881757</v>
      </c>
      <c r="AH27" s="79">
        <f t="shared" si="15"/>
        <v>2.0978917587604506E-2</v>
      </c>
      <c r="AI27" s="79">
        <f t="shared" si="15"/>
        <v>8.611605358725849E-2</v>
      </c>
      <c r="AJ27" s="79">
        <f t="shared" si="15"/>
        <v>0.10727478296334247</v>
      </c>
      <c r="AK27" s="79">
        <f t="shared" si="15"/>
        <v>0.10213275779271935</v>
      </c>
      <c r="AL27" s="79">
        <f t="shared" si="15"/>
        <v>3.515753106532582E-2</v>
      </c>
      <c r="AM27" s="79">
        <f t="shared" si="15"/>
        <v>6.1285736461475615E-2</v>
      </c>
      <c r="AN27" s="79">
        <f t="shared" si="15"/>
        <v>7.8253505460778028E-2</v>
      </c>
      <c r="AO27" s="79">
        <f t="shared" si="15"/>
        <v>2.2911015972316706E-2</v>
      </c>
      <c r="AP27" s="79">
        <f t="shared" si="15"/>
        <v>8.0262669715432722E-2</v>
      </c>
      <c r="AQ27" s="79">
        <f t="shared" si="15"/>
        <v>0.11545031812143169</v>
      </c>
      <c r="AR27" s="79">
        <f t="shared" si="15"/>
        <v>0.16578758707514929</v>
      </c>
      <c r="AS27" s="79">
        <f t="shared" si="15"/>
        <v>1.885256480089903E-2</v>
      </c>
      <c r="AT27" s="79">
        <f t="shared" si="15"/>
        <v>7.437570126493509E-2</v>
      </c>
      <c r="AU27" s="79">
        <f t="shared" si="15"/>
        <v>4.9006629432394533E-2</v>
      </c>
      <c r="AV27" s="79">
        <f t="shared" si="15"/>
        <v>1.7865926666531973E-2</v>
      </c>
      <c r="AW27" s="79">
        <f t="shared" si="15"/>
        <v>4.4416409550831704E-2</v>
      </c>
      <c r="AX27" s="79">
        <f t="shared" si="15"/>
        <v>0.1397524929773124</v>
      </c>
      <c r="AY27" s="79">
        <f t="shared" si="15"/>
        <v>3.4663730054845354E-2</v>
      </c>
      <c r="AZ27" s="79">
        <f t="shared" si="15"/>
        <v>4.4734891020295819E-2</v>
      </c>
      <c r="BA27" s="79">
        <f t="shared" si="15"/>
        <v>4.9976389882160355E-2</v>
      </c>
      <c r="BB27" s="79">
        <f t="shared" si="15"/>
        <v>4.3026709200883362E-2</v>
      </c>
      <c r="BC27" s="79">
        <f t="shared" si="15"/>
        <v>7.9134513534072415E-2</v>
      </c>
      <c r="BD27" s="79">
        <f t="shared" ref="BD27:BI27" si="16">BD9/BC9-1</f>
        <v>3.4288287522869609E-2</v>
      </c>
      <c r="BE27" s="130">
        <f t="shared" si="16"/>
        <v>5.7336741013655601E-2</v>
      </c>
      <c r="BF27" s="130">
        <f t="shared" si="16"/>
        <v>4.9133190025310691E-2</v>
      </c>
      <c r="BG27" s="130">
        <f t="shared" si="16"/>
        <v>4.9425370542395042E-2</v>
      </c>
      <c r="BH27" s="130">
        <f t="shared" si="16"/>
        <v>6.1541406541885113E-3</v>
      </c>
      <c r="BI27" s="130">
        <f t="shared" si="16"/>
        <v>3.3644137144407171E-2</v>
      </c>
      <c r="BJ27" s="130">
        <f>BJ9/BI9-1</f>
        <v>5.4831868521707516E-3</v>
      </c>
      <c r="BK27" s="130">
        <f>BK9/BJ9-1</f>
        <v>0.10731831794472479</v>
      </c>
    </row>
    <row r="29" spans="3:65">
      <c r="BE29" t="s">
        <v>133</v>
      </c>
      <c r="BF29" t="s">
        <v>140</v>
      </c>
      <c r="BG29" t="s">
        <v>152</v>
      </c>
      <c r="BH29" t="s">
        <v>155</v>
      </c>
      <c r="BI29" t="s">
        <v>158</v>
      </c>
      <c r="BJ29" t="s">
        <v>164</v>
      </c>
      <c r="BK29" t="s">
        <v>169</v>
      </c>
    </row>
    <row r="30" spans="3:65">
      <c r="BD30" t="s">
        <v>129</v>
      </c>
      <c r="BE30" s="129">
        <f>(BE$14/M$14)^(1/(BE$5-M$5))-1</f>
        <v>1.2471564533183876E-2</v>
      </c>
      <c r="BF30" s="129">
        <f>(BF$14/M$14)^(1/(BF$5-M$5))-1</f>
        <v>1.2479474389172518E-2</v>
      </c>
      <c r="BG30" s="129">
        <f>(BG$14/$M$14)^(1/(BG$5-$M$5))-1</f>
        <v>1.2264642863565767E-2</v>
      </c>
      <c r="BH30" s="129">
        <f>(BH$14/$M$14)^(1/(BH$5-$M$5))-1</f>
        <v>9.9890341953141615E-3</v>
      </c>
      <c r="BI30" s="129">
        <f>(BI$14/$M$14)^(1/(BI$5-$M$5))-1</f>
        <v>1.0988072194775933E-2</v>
      </c>
      <c r="BJ30" s="129">
        <f>(BJ$14/$M$14)^(1/(BJ$5-$M$5))-1</f>
        <v>1.1395723474007635E-2</v>
      </c>
      <c r="BK30" s="129">
        <f>(BK$14/$M$14)^(1/(BK$5-$M$5))-1</f>
        <v>1.168526978985529E-2</v>
      </c>
    </row>
    <row r="31" spans="3:65">
      <c r="BD31" t="s">
        <v>16</v>
      </c>
      <c r="BE31" s="78">
        <f>(BE$7/M$7)^(1/(BE$5-M$5))-1</f>
        <v>2.3747850732913633E-3</v>
      </c>
      <c r="BF31" s="78">
        <f>(BF$7/M$7)^(1/(BF$5-M$5))-1</f>
        <v>2.4667340075048561E-3</v>
      </c>
      <c r="BG31" s="78">
        <f>(BG$7/$M$7)^(1/(BG$5-$M$5))-1</f>
        <v>2.2800924917902865E-3</v>
      </c>
      <c r="BH31" s="78">
        <f>(BH$7/$M$7)^(1/(BH$5-$M$5))-1</f>
        <v>-4.9656412031018338E-4</v>
      </c>
      <c r="BI31" s="78">
        <f>(BI$7/$M$7)^(1/(BI$5-$M$5))-1</f>
        <v>9.5154105977512948E-4</v>
      </c>
      <c r="BJ31" s="78">
        <f>(BJ$7/$M$7)^(1/(BJ$5-$M$5))-1</f>
        <v>1.3762544541591204E-3</v>
      </c>
      <c r="BK31" s="78">
        <f>(BK$7/$M$7)^(1/(BK$5-$M$5))-1</f>
        <v>1.3314782783577783E-3</v>
      </c>
    </row>
    <row r="32" spans="3:65">
      <c r="BD32" t="s">
        <v>131</v>
      </c>
      <c r="BE32" s="129">
        <f>(BE$18/M$18)^(1/(BE$5-M$5))-1</f>
        <v>2.9126594695521035E-2</v>
      </c>
      <c r="BF32" s="129">
        <f>(BF$18/M$18)^(1/(BF$5-M$5))-1</f>
        <v>2.8892754036376145E-2</v>
      </c>
      <c r="BG32" s="129">
        <f>(BG$18/$M$18)^(1/(BG$5-$M$5))-1</f>
        <v>2.8491890473666626E-2</v>
      </c>
      <c r="BH32" s="129">
        <f>(BH$18/$M$18)^(1/(BH$5-$M$5))-1</f>
        <v>2.6488069649059032E-2</v>
      </c>
      <c r="BI32" s="129">
        <f>(BI$18/$M$18)^(1/(BI$5-$M$5))-1</f>
        <v>2.694536849737994E-2</v>
      </c>
      <c r="BJ32" s="129">
        <f>(BJ$18/$M$18)^(1/(BJ$5-$M$5))-1</f>
        <v>2.7191106318322777E-2</v>
      </c>
      <c r="BK32" s="129">
        <f>(BK$18/$M$18)^(1/(BK$5-$M$5))-1</f>
        <v>2.7616542050226567E-2</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60C6E-525F-4C3A-9745-DDE884DCAEA1}">
  <sheetPr codeName="Sheet4">
    <tabColor rgb="FF92D050"/>
    <pageSetUpPr fitToPage="1"/>
  </sheetPr>
  <dimension ref="A1:BM124"/>
  <sheetViews>
    <sheetView zoomScaleNormal="100" workbookViewId="0">
      <pane xSplit="1" ySplit="4" topLeftCell="B62" activePane="bottomRight" state="frozen"/>
      <selection pane="topRight" activeCell="B1" sqref="B1"/>
      <selection pane="bottomLeft" activeCell="A5" sqref="A5"/>
      <selection pane="bottomRight"/>
    </sheetView>
  </sheetViews>
  <sheetFormatPr defaultColWidth="8.7109375" defaultRowHeight="11.25"/>
  <cols>
    <col min="1" max="1" width="22.7109375" style="39" customWidth="1"/>
    <col min="2" max="43" width="6.28515625" style="39" customWidth="1"/>
    <col min="44" max="44" width="7.140625" style="39" customWidth="1"/>
    <col min="45" max="45" width="6.85546875" style="39" customWidth="1"/>
    <col min="46" max="46" width="7.140625" style="39" customWidth="1"/>
    <col min="47" max="47" width="6.85546875" style="39" customWidth="1"/>
    <col min="48" max="48" width="6.5703125" style="39" customWidth="1"/>
    <col min="49" max="49" width="7.140625" style="39" customWidth="1"/>
    <col min="50" max="50" width="6.42578125" style="39" customWidth="1"/>
    <col min="51" max="52" width="7.140625" style="39" customWidth="1"/>
    <col min="53" max="55" width="7.28515625" style="39" customWidth="1"/>
    <col min="56" max="60" width="7.7109375" style="56" customWidth="1"/>
    <col min="61" max="61" width="8.28515625" style="39" customWidth="1"/>
    <col min="62" max="62" width="7.7109375" style="39" customWidth="1"/>
    <col min="63" max="63" width="6.140625" style="39" customWidth="1"/>
    <col min="64" max="16384" width="8.7109375" style="39"/>
  </cols>
  <sheetData>
    <row r="1" spans="1:65" ht="12.75">
      <c r="A1" s="114" t="s">
        <v>18</v>
      </c>
      <c r="L1" s="115" t="s">
        <v>134</v>
      </c>
      <c r="BK1" s="88"/>
      <c r="BM1" s="115" t="s">
        <v>134</v>
      </c>
    </row>
    <row r="2" spans="1:65">
      <c r="BI2" s="163" t="s">
        <v>19</v>
      </c>
      <c r="BJ2" s="163"/>
      <c r="BK2" s="133" t="s">
        <v>20</v>
      </c>
    </row>
    <row r="3" spans="1:65">
      <c r="A3" s="39" t="s">
        <v>21</v>
      </c>
      <c r="B3" s="39">
        <v>1965</v>
      </c>
      <c r="C3" s="39">
        <v>1966</v>
      </c>
      <c r="D3" s="39">
        <v>1967</v>
      </c>
      <c r="E3" s="39">
        <v>1968</v>
      </c>
      <c r="F3" s="39">
        <v>1969</v>
      </c>
      <c r="G3" s="39">
        <v>1970</v>
      </c>
      <c r="H3" s="39">
        <v>1971</v>
      </c>
      <c r="I3" s="39">
        <v>1972</v>
      </c>
      <c r="J3" s="108">
        <v>1973</v>
      </c>
      <c r="K3" s="39">
        <v>1974</v>
      </c>
      <c r="L3" s="39">
        <v>1975</v>
      </c>
      <c r="M3" s="39">
        <v>1976</v>
      </c>
      <c r="N3" s="39">
        <v>1977</v>
      </c>
      <c r="O3" s="39">
        <v>1978</v>
      </c>
      <c r="P3" s="39">
        <v>1979</v>
      </c>
      <c r="Q3" s="39">
        <v>1980</v>
      </c>
      <c r="R3" s="39">
        <v>1981</v>
      </c>
      <c r="S3" s="39">
        <v>1982</v>
      </c>
      <c r="T3" s="39">
        <v>1983</v>
      </c>
      <c r="U3" s="39">
        <v>1984</v>
      </c>
      <c r="V3" s="39">
        <v>1985</v>
      </c>
      <c r="W3" s="39">
        <v>1986</v>
      </c>
      <c r="X3" s="39">
        <v>1987</v>
      </c>
      <c r="Y3" s="39">
        <v>1988</v>
      </c>
      <c r="Z3" s="39">
        <v>1989</v>
      </c>
      <c r="AA3" s="39">
        <v>1990</v>
      </c>
      <c r="AB3" s="39">
        <v>1991</v>
      </c>
      <c r="AC3" s="39">
        <v>1992</v>
      </c>
      <c r="AD3" s="39">
        <v>1993</v>
      </c>
      <c r="AE3" s="39">
        <v>1994</v>
      </c>
      <c r="AF3" s="39">
        <v>1995</v>
      </c>
      <c r="AG3" s="39">
        <v>1996</v>
      </c>
      <c r="AH3" s="39">
        <v>1997</v>
      </c>
      <c r="AI3" s="39">
        <v>1998</v>
      </c>
      <c r="AJ3" s="39">
        <v>1999</v>
      </c>
      <c r="AK3" s="39">
        <v>2000</v>
      </c>
      <c r="AL3" s="39">
        <v>2001</v>
      </c>
      <c r="AM3" s="39">
        <v>2002</v>
      </c>
      <c r="AN3" s="39">
        <v>2003</v>
      </c>
      <c r="AO3" s="39">
        <v>2004</v>
      </c>
      <c r="AP3" s="39">
        <v>2005</v>
      </c>
      <c r="AQ3" s="39">
        <v>2006</v>
      </c>
      <c r="AR3" s="39">
        <v>2007</v>
      </c>
      <c r="AS3" s="39">
        <v>2008</v>
      </c>
      <c r="AT3" s="39">
        <v>2009</v>
      </c>
      <c r="AU3" s="39">
        <v>2010</v>
      </c>
      <c r="AV3" s="39">
        <v>2011</v>
      </c>
      <c r="AW3" s="64">
        <v>2012</v>
      </c>
      <c r="AX3" s="64">
        <v>2013</v>
      </c>
      <c r="AY3" s="64">
        <v>2014</v>
      </c>
      <c r="AZ3" s="64">
        <v>2015</v>
      </c>
      <c r="BA3" s="64">
        <v>2016</v>
      </c>
      <c r="BB3" s="64">
        <v>2017</v>
      </c>
      <c r="BC3" s="64">
        <v>2018</v>
      </c>
      <c r="BD3" s="64">
        <v>2019</v>
      </c>
      <c r="BE3" s="64">
        <v>2020</v>
      </c>
      <c r="BF3" s="64">
        <v>2021</v>
      </c>
      <c r="BG3" s="64">
        <v>2022</v>
      </c>
      <c r="BH3" s="64">
        <v>2022</v>
      </c>
      <c r="BI3" s="133">
        <v>2022</v>
      </c>
      <c r="BJ3" s="133" t="s">
        <v>161</v>
      </c>
      <c r="BK3" s="133">
        <v>2022</v>
      </c>
    </row>
    <row r="4" spans="1:65">
      <c r="B4" s="48"/>
      <c r="C4" s="48"/>
      <c r="D4" s="48"/>
      <c r="E4" s="48"/>
      <c r="F4" s="48"/>
      <c r="G4" s="48"/>
      <c r="H4" s="48"/>
      <c r="I4" s="48"/>
      <c r="J4" s="109"/>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116"/>
      <c r="BE4" s="116"/>
      <c r="BF4" s="116"/>
      <c r="BG4" s="116"/>
      <c r="BH4" s="116"/>
      <c r="BI4" s="49"/>
      <c r="BJ4" s="49"/>
      <c r="BK4" s="49"/>
    </row>
    <row r="5" spans="1:65">
      <c r="A5" s="39" t="s">
        <v>23</v>
      </c>
      <c r="B5" s="48">
        <v>1108.1163013698629</v>
      </c>
      <c r="C5" s="48">
        <v>1167.4687945205478</v>
      </c>
      <c r="D5" s="48">
        <v>1245.5570684931511</v>
      </c>
      <c r="E5" s="48">
        <v>1322.1573497267761</v>
      </c>
      <c r="F5" s="48">
        <v>1380.1903287671232</v>
      </c>
      <c r="G5" s="48">
        <v>1471.5797534246574</v>
      </c>
      <c r="H5" s="48">
        <v>1512.1282465753425</v>
      </c>
      <c r="I5" s="48">
        <v>1588.9092349726775</v>
      </c>
      <c r="J5" s="109">
        <v>1754.8856441852647</v>
      </c>
      <c r="K5" s="48">
        <v>1787.261868347505</v>
      </c>
      <c r="L5" s="48">
        <v>1775.0070095657488</v>
      </c>
      <c r="M5" s="48">
        <v>1814.3684548540145</v>
      </c>
      <c r="N5" s="48">
        <v>1835.7518269943769</v>
      </c>
      <c r="O5" s="48">
        <v>1904.8865397270465</v>
      </c>
      <c r="P5" s="48">
        <v>1985.7642254330731</v>
      </c>
      <c r="Q5" s="48">
        <v>1943.4865027644212</v>
      </c>
      <c r="R5" s="48">
        <v>1875.5920074787928</v>
      </c>
      <c r="S5" s="48">
        <v>1731.7502049968145</v>
      </c>
      <c r="T5" s="48">
        <v>1648.7565084230334</v>
      </c>
      <c r="U5" s="48">
        <v>1666.3767675991289</v>
      </c>
      <c r="V5" s="48">
        <v>1698.9857071191693</v>
      </c>
      <c r="W5" s="48">
        <v>1756.0664482388029</v>
      </c>
      <c r="X5" s="48">
        <v>1811.1994773638974</v>
      </c>
      <c r="Y5" s="48">
        <v>1906.4218829780648</v>
      </c>
      <c r="Z5" s="48">
        <v>1977.1051821926524</v>
      </c>
      <c r="AA5" s="48">
        <v>1754.7788360421091</v>
      </c>
      <c r="AB5" s="48">
        <v>1677.2980867581223</v>
      </c>
      <c r="AC5" s="48">
        <v>1720.9437090863667</v>
      </c>
      <c r="AD5" s="48">
        <v>1751.9790702473656</v>
      </c>
      <c r="AE5" s="48">
        <v>1793.0578934101623</v>
      </c>
      <c r="AF5" s="48">
        <v>1898.8680150310117</v>
      </c>
      <c r="AG5" s="48">
        <v>1936.4832161366842</v>
      </c>
      <c r="AH5" s="48">
        <v>2002.6137043523117</v>
      </c>
      <c r="AI5" s="48">
        <v>2033.5749219629026</v>
      </c>
      <c r="AJ5" s="48">
        <v>2092.1387773789575</v>
      </c>
      <c r="AK5" s="48">
        <v>2062.6669232966105</v>
      </c>
      <c r="AL5" s="48">
        <v>2138.4936639759421</v>
      </c>
      <c r="AM5" s="48">
        <v>2231.63800653117</v>
      </c>
      <c r="AN5" s="48">
        <v>2301.7579860025594</v>
      </c>
      <c r="AO5" s="48">
        <v>2400.7051415589326</v>
      </c>
      <c r="AP5" s="48">
        <v>2342.6050969835219</v>
      </c>
      <c r="AQ5" s="48">
        <v>2373.2361623927882</v>
      </c>
      <c r="AR5" s="48">
        <v>2431.7080957849626</v>
      </c>
      <c r="AS5" s="48">
        <v>2337.2123560929967</v>
      </c>
      <c r="AT5" s="48">
        <v>2285.7400002664917</v>
      </c>
      <c r="AU5" s="48">
        <v>2381.8272440941505</v>
      </c>
      <c r="AV5" s="48">
        <v>2394.723931488807</v>
      </c>
      <c r="AW5" s="48">
        <v>2419.9047931029995</v>
      </c>
      <c r="AX5" s="48">
        <v>2413.1773957001069</v>
      </c>
      <c r="AY5" s="48">
        <v>2407.8767200460884</v>
      </c>
      <c r="AZ5" s="48">
        <v>2430.8078213769099</v>
      </c>
      <c r="BA5" s="48">
        <v>2439.1707337787634</v>
      </c>
      <c r="BB5" s="48">
        <v>2407.7033647935559</v>
      </c>
      <c r="BC5" s="48">
        <v>2476.393267823858</v>
      </c>
      <c r="BD5" s="48">
        <v>2486.0024271017146</v>
      </c>
      <c r="BE5" s="48">
        <v>2121.1792638668512</v>
      </c>
      <c r="BF5" s="48">
        <v>2219.0295489843161</v>
      </c>
      <c r="BG5" s="48">
        <v>2312.0170081504693</v>
      </c>
      <c r="BH5" s="116">
        <v>2351.1627851635567</v>
      </c>
      <c r="BI5" s="49">
        <v>1.6931439896457512E-2</v>
      </c>
      <c r="BJ5" s="49">
        <v>-2.6000432792046002E-3</v>
      </c>
      <c r="BK5" s="49">
        <v>2.3459874659900334E-2</v>
      </c>
    </row>
    <row r="6" spans="1:65">
      <c r="A6" s="39" t="s">
        <v>24</v>
      </c>
      <c r="B6" s="48">
        <v>315.87108772763031</v>
      </c>
      <c r="C6" s="48">
        <v>333.04848368185941</v>
      </c>
      <c r="D6" s="48">
        <v>357.30595710829783</v>
      </c>
      <c r="E6" s="48">
        <v>386.14476235724567</v>
      </c>
      <c r="F6" s="48">
        <v>410.02190563825525</v>
      </c>
      <c r="G6" s="48">
        <v>440.73598723637929</v>
      </c>
      <c r="H6" s="48">
        <v>467.28485151159856</v>
      </c>
      <c r="I6" s="48">
        <v>523.35316614271574</v>
      </c>
      <c r="J6" s="109">
        <v>564.17780545867413</v>
      </c>
      <c r="K6" s="48">
        <v>629.45706926490448</v>
      </c>
      <c r="L6" s="48">
        <v>690.24884432835142</v>
      </c>
      <c r="M6" s="48">
        <v>753.82705921531726</v>
      </c>
      <c r="N6" s="48">
        <v>780.15630006381798</v>
      </c>
      <c r="O6" s="48">
        <v>888.94844242271324</v>
      </c>
      <c r="P6" s="48">
        <v>961.92247167515086</v>
      </c>
      <c r="Q6" s="48">
        <v>1071.6892298101345</v>
      </c>
      <c r="R6" s="48">
        <v>1195.702533489663</v>
      </c>
      <c r="S6" s="48">
        <v>1254.6380253343032</v>
      </c>
      <c r="T6" s="48">
        <v>1227.6879883198028</v>
      </c>
      <c r="U6" s="48">
        <v>1293.3178525833437</v>
      </c>
      <c r="V6" s="48">
        <v>1356.8727348580419</v>
      </c>
      <c r="W6" s="48">
        <v>1393.8297207438516</v>
      </c>
      <c r="X6" s="48">
        <v>1448.3223554074712</v>
      </c>
      <c r="Y6" s="48">
        <v>1434.9980005209907</v>
      </c>
      <c r="Z6" s="48">
        <v>1537.5411403553035</v>
      </c>
      <c r="AA6" s="48">
        <v>1683.5575186686108</v>
      </c>
      <c r="AB6" s="48">
        <v>1744.185058608495</v>
      </c>
      <c r="AC6" s="48">
        <v>1769.9083184389731</v>
      </c>
      <c r="AD6" s="48">
        <v>1765.538009249349</v>
      </c>
      <c r="AE6" s="48">
        <v>1879.4283571535293</v>
      </c>
      <c r="AF6" s="48">
        <v>1769.6998625084464</v>
      </c>
      <c r="AG6" s="48">
        <v>1781.6958788109903</v>
      </c>
      <c r="AH6" s="48">
        <v>1839.2117509061782</v>
      </c>
      <c r="AI6" s="48">
        <v>1931.0843037483819</v>
      </c>
      <c r="AJ6" s="48">
        <v>1927.5824026737753</v>
      </c>
      <c r="AK6" s="48">
        <v>2040.7115755175787</v>
      </c>
      <c r="AL6" s="48">
        <v>2025.075732193555</v>
      </c>
      <c r="AM6" s="48">
        <v>1929.6089261082423</v>
      </c>
      <c r="AN6" s="48">
        <v>1992.7528347214256</v>
      </c>
      <c r="AO6" s="48">
        <v>2084.679225957952</v>
      </c>
      <c r="AP6" s="48">
        <v>2223.9105685924737</v>
      </c>
      <c r="AQ6" s="48">
        <v>2169.3791922957612</v>
      </c>
      <c r="AR6" s="48">
        <v>2267.3868941713404</v>
      </c>
      <c r="AS6" s="48">
        <v>2328.9518875506337</v>
      </c>
      <c r="AT6" s="48">
        <v>2239.3431644486554</v>
      </c>
      <c r="AU6" s="48">
        <v>2176.2284187560876</v>
      </c>
      <c r="AV6" s="48">
        <v>2198.7594168653013</v>
      </c>
      <c r="AW6" s="48">
        <v>2227.6800841440713</v>
      </c>
      <c r="AX6" s="48">
        <v>2168.1935178810245</v>
      </c>
      <c r="AY6" s="48">
        <v>2087.1851727488174</v>
      </c>
      <c r="AZ6" s="48">
        <v>2037.8257667251614</v>
      </c>
      <c r="BA6" s="48">
        <v>2085.1238576134406</v>
      </c>
      <c r="BB6" s="48">
        <v>2038.0340895991033</v>
      </c>
      <c r="BC6" s="48">
        <v>1918.1768461972677</v>
      </c>
      <c r="BD6" s="48">
        <v>1817.5639607277001</v>
      </c>
      <c r="BE6" s="48">
        <v>1602.036162091882</v>
      </c>
      <c r="BF6" s="48">
        <v>1769.775414710113</v>
      </c>
      <c r="BG6" s="48">
        <v>1931.3553263357794</v>
      </c>
      <c r="BH6" s="116">
        <v>1961.6176065973361</v>
      </c>
      <c r="BI6" s="49">
        <v>1.5668934581277272E-2</v>
      </c>
      <c r="BJ6" s="49">
        <v>-9.9625317236516908E-3</v>
      </c>
      <c r="BK6" s="49">
        <v>1.9572997442721046E-2</v>
      </c>
    </row>
    <row r="7" spans="1:65">
      <c r="A7" s="39" t="s">
        <v>22</v>
      </c>
      <c r="B7" s="48">
        <v>11512.436</v>
      </c>
      <c r="C7" s="48">
        <v>12084.373</v>
      </c>
      <c r="D7" s="48">
        <v>12560.344999999998</v>
      </c>
      <c r="E7" s="48">
        <v>13392.866000000002</v>
      </c>
      <c r="F7" s="48">
        <v>14136.795000000002</v>
      </c>
      <c r="G7" s="48">
        <v>14697.186</v>
      </c>
      <c r="H7" s="48">
        <v>15212.493</v>
      </c>
      <c r="I7" s="48">
        <v>16366.984</v>
      </c>
      <c r="J7" s="109">
        <v>17307.679000000007</v>
      </c>
      <c r="K7" s="48">
        <v>16652.709999999995</v>
      </c>
      <c r="L7" s="48">
        <v>16321.959000000003</v>
      </c>
      <c r="M7" s="48">
        <v>17461.065999999999</v>
      </c>
      <c r="N7" s="48">
        <v>18431.419000000002</v>
      </c>
      <c r="O7" s="48">
        <v>18846.621999999999</v>
      </c>
      <c r="P7" s="48">
        <v>18512.540000000008</v>
      </c>
      <c r="Q7" s="48">
        <v>17055.861000000004</v>
      </c>
      <c r="R7" s="48">
        <v>16057.694657534246</v>
      </c>
      <c r="S7" s="48">
        <v>15295.719767123288</v>
      </c>
      <c r="T7" s="48">
        <v>15231.134616438352</v>
      </c>
      <c r="U7" s="48">
        <v>15725.614234972678</v>
      </c>
      <c r="V7" s="48">
        <v>15726.417315068496</v>
      </c>
      <c r="W7" s="48">
        <v>16280.626931506846</v>
      </c>
      <c r="X7" s="48">
        <v>16665.05001369863</v>
      </c>
      <c r="Y7" s="48">
        <v>17283.313005464483</v>
      </c>
      <c r="Z7" s="48">
        <v>17325.152328767123</v>
      </c>
      <c r="AA7" s="48">
        <v>16939.725523287671</v>
      </c>
      <c r="AB7" s="48">
        <v>16657.325120547939</v>
      </c>
      <c r="AC7" s="48">
        <v>16968.781199453551</v>
      </c>
      <c r="AD7" s="48">
        <v>17161.651328767122</v>
      </c>
      <c r="AE7" s="48">
        <v>17634.07991780822</v>
      </c>
      <c r="AF7" s="48">
        <v>17634.40008219178</v>
      </c>
      <c r="AG7" s="48">
        <v>18244.396622950822</v>
      </c>
      <c r="AH7" s="48">
        <v>18538.389273972603</v>
      </c>
      <c r="AI7" s="48">
        <v>18826.629890410961</v>
      </c>
      <c r="AJ7" s="48">
        <v>19425.229657534248</v>
      </c>
      <c r="AK7" s="48">
        <v>19593.518972677593</v>
      </c>
      <c r="AL7" s="48">
        <v>19534.487358904116</v>
      </c>
      <c r="AM7" s="48">
        <v>19625.009175342464</v>
      </c>
      <c r="AN7" s="48">
        <v>19848.281506849318</v>
      </c>
      <c r="AO7" s="48">
        <v>20498.324486338803</v>
      </c>
      <c r="AP7" s="48">
        <v>20531.481594520545</v>
      </c>
      <c r="AQ7" s="48">
        <v>20312.849742465754</v>
      </c>
      <c r="AR7" s="48">
        <v>20208.143205479453</v>
      </c>
      <c r="AS7" s="48">
        <v>18848.284841530054</v>
      </c>
      <c r="AT7" s="48">
        <v>18030.470369863011</v>
      </c>
      <c r="AU7" s="48">
        <v>18321.79436712329</v>
      </c>
      <c r="AV7" s="48">
        <v>17992.622098630141</v>
      </c>
      <c r="AW7" s="48">
        <v>17581.034860655735</v>
      </c>
      <c r="AX7" s="48">
        <v>17991.998358904111</v>
      </c>
      <c r="AY7" s="48">
        <v>18111.092657534253</v>
      </c>
      <c r="AZ7" s="48">
        <v>18499.208493150683</v>
      </c>
      <c r="BA7" s="48">
        <v>18592.694871584699</v>
      </c>
      <c r="BB7" s="48">
        <v>18845.188693150682</v>
      </c>
      <c r="BC7" s="48">
        <v>19416.588252054793</v>
      </c>
      <c r="BD7" s="48">
        <v>19423.625252054793</v>
      </c>
      <c r="BE7" s="48">
        <v>17183.319352459017</v>
      </c>
      <c r="BF7" s="48">
        <v>18784.703315068487</v>
      </c>
      <c r="BG7" s="48">
        <v>18862.210265753427</v>
      </c>
      <c r="BH7" s="116">
        <v>18983.557336986301</v>
      </c>
      <c r="BI7" s="49">
        <v>6.4333431513694528E-3</v>
      </c>
      <c r="BJ7" s="49">
        <v>5.3790230469628053E-3</v>
      </c>
      <c r="BK7" s="49">
        <v>0.18941771217842301</v>
      </c>
    </row>
    <row r="8" spans="1:65">
      <c r="A8" s="50" t="s">
        <v>25</v>
      </c>
      <c r="B8" s="51">
        <v>12936.423389097494</v>
      </c>
      <c r="C8" s="51">
        <v>13584.890278202407</v>
      </c>
      <c r="D8" s="51">
        <v>14163.208025601447</v>
      </c>
      <c r="E8" s="51">
        <v>15101.168112084024</v>
      </c>
      <c r="F8" s="51">
        <v>15927.007234405381</v>
      </c>
      <c r="G8" s="51">
        <v>16609.501740661035</v>
      </c>
      <c r="H8" s="51">
        <v>17191.90609808694</v>
      </c>
      <c r="I8" s="51">
        <v>18479.246401115393</v>
      </c>
      <c r="J8" s="124">
        <v>19626.742449643949</v>
      </c>
      <c r="K8" s="51">
        <v>19069.428937612403</v>
      </c>
      <c r="L8" s="51">
        <v>18787.214853894104</v>
      </c>
      <c r="M8" s="51">
        <v>20029.261514069331</v>
      </c>
      <c r="N8" s="51">
        <v>21047.327127058197</v>
      </c>
      <c r="O8" s="51">
        <v>21640.456982149757</v>
      </c>
      <c r="P8" s="51">
        <v>21460.226697108232</v>
      </c>
      <c r="Q8" s="51">
        <v>20071.036732574561</v>
      </c>
      <c r="R8" s="51">
        <v>19128.989198502702</v>
      </c>
      <c r="S8" s="51">
        <v>18282.107997454405</v>
      </c>
      <c r="T8" s="51">
        <v>18107.579113181189</v>
      </c>
      <c r="U8" s="51">
        <v>18685.308855155152</v>
      </c>
      <c r="V8" s="51">
        <v>18782.275757045707</v>
      </c>
      <c r="W8" s="51">
        <v>19430.523100489499</v>
      </c>
      <c r="X8" s="51">
        <v>19924.571846469997</v>
      </c>
      <c r="Y8" s="51">
        <v>20624.732888963539</v>
      </c>
      <c r="Z8" s="51">
        <v>20839.798651315079</v>
      </c>
      <c r="AA8" s="51">
        <v>20378.061877998392</v>
      </c>
      <c r="AB8" s="51">
        <v>20078.808265914558</v>
      </c>
      <c r="AC8" s="51">
        <v>20459.633226978891</v>
      </c>
      <c r="AD8" s="51">
        <v>20679.168408263839</v>
      </c>
      <c r="AE8" s="51">
        <v>21306.566168371912</v>
      </c>
      <c r="AF8" s="51">
        <v>21302.967959731239</v>
      </c>
      <c r="AG8" s="51">
        <v>21962.575717898497</v>
      </c>
      <c r="AH8" s="51">
        <v>22380.214729231095</v>
      </c>
      <c r="AI8" s="51">
        <v>22791.289116122247</v>
      </c>
      <c r="AJ8" s="51">
        <v>23444.950837586981</v>
      </c>
      <c r="AK8" s="51">
        <v>23696.897471491786</v>
      </c>
      <c r="AL8" s="51">
        <v>23698.056755073616</v>
      </c>
      <c r="AM8" s="51">
        <v>23786.256107981877</v>
      </c>
      <c r="AN8" s="51">
        <v>24142.792327573301</v>
      </c>
      <c r="AO8" s="51">
        <v>24983.708853855685</v>
      </c>
      <c r="AP8" s="51">
        <v>25097.997260096541</v>
      </c>
      <c r="AQ8" s="51">
        <v>24855.465097154301</v>
      </c>
      <c r="AR8" s="51">
        <v>24907.238195435755</v>
      </c>
      <c r="AS8" s="51">
        <v>23514.449085173685</v>
      </c>
      <c r="AT8" s="51">
        <v>22555.553534578157</v>
      </c>
      <c r="AU8" s="51">
        <v>22879.850029973528</v>
      </c>
      <c r="AV8" s="51">
        <v>22586.105446984249</v>
      </c>
      <c r="AW8" s="51">
        <v>22228.619737902805</v>
      </c>
      <c r="AX8" s="51">
        <v>22573.369272485241</v>
      </c>
      <c r="AY8" s="51">
        <v>22606.154550329156</v>
      </c>
      <c r="AZ8" s="51">
        <v>22967.842081252755</v>
      </c>
      <c r="BA8" s="51">
        <v>23116.989462976904</v>
      </c>
      <c r="BB8" s="51">
        <v>23290.926147543341</v>
      </c>
      <c r="BC8" s="51">
        <v>23811.158366075921</v>
      </c>
      <c r="BD8" s="51">
        <v>23727.191639884208</v>
      </c>
      <c r="BE8" s="51">
        <v>20906.53477841775</v>
      </c>
      <c r="BF8" s="51">
        <v>22773.508278762914</v>
      </c>
      <c r="BG8" s="51">
        <v>23105.582600239675</v>
      </c>
      <c r="BH8" s="51">
        <v>23296.337728747196</v>
      </c>
      <c r="BI8" s="52">
        <v>8.2558025827723647E-3</v>
      </c>
      <c r="BJ8" s="52">
        <v>3.1575053005645781E-3</v>
      </c>
      <c r="BK8" s="52">
        <v>0.23245058428104443</v>
      </c>
    </row>
    <row r="9" spans="1:65">
      <c r="B9" s="48"/>
      <c r="C9" s="48"/>
      <c r="D9" s="48"/>
      <c r="E9" s="48"/>
      <c r="F9" s="48"/>
      <c r="G9" s="48"/>
      <c r="H9" s="48"/>
      <c r="I9" s="48"/>
      <c r="J9" s="109"/>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116"/>
      <c r="BE9" s="116"/>
      <c r="BF9" s="116"/>
      <c r="BG9" s="116"/>
      <c r="BH9" s="116"/>
      <c r="BI9" s="49"/>
      <c r="BJ9" s="49"/>
      <c r="BK9" s="49"/>
    </row>
    <row r="10" spans="1:65">
      <c r="A10" s="39" t="s">
        <v>26</v>
      </c>
      <c r="B10" s="48">
        <v>455.87401284361516</v>
      </c>
      <c r="C10" s="48">
        <v>471.13779697144616</v>
      </c>
      <c r="D10" s="48">
        <v>484.11405986601892</v>
      </c>
      <c r="E10" s="48">
        <v>493.54362925494399</v>
      </c>
      <c r="F10" s="48">
        <v>516.73950369103102</v>
      </c>
      <c r="G10" s="48">
        <v>473.15815489598799</v>
      </c>
      <c r="H10" s="48">
        <v>505.36558904109592</v>
      </c>
      <c r="I10" s="48">
        <v>501.63893442622958</v>
      </c>
      <c r="J10" s="109">
        <v>507.34783561643826</v>
      </c>
      <c r="K10" s="48">
        <v>505.98931506849323</v>
      </c>
      <c r="L10" s="48">
        <v>480.78383561643835</v>
      </c>
      <c r="M10" s="48">
        <v>494.47691256830609</v>
      </c>
      <c r="N10" s="48">
        <v>520.42915068493141</v>
      </c>
      <c r="O10" s="48">
        <v>509.39084931506841</v>
      </c>
      <c r="P10" s="48">
        <v>546.75243835616436</v>
      </c>
      <c r="Q10" s="48">
        <v>503.79756830601093</v>
      </c>
      <c r="R10" s="48">
        <v>475.84558904109588</v>
      </c>
      <c r="S10" s="48">
        <v>454.5605205479452</v>
      </c>
      <c r="T10" s="48">
        <v>461.95191780821921</v>
      </c>
      <c r="U10" s="48">
        <v>441.54456284153002</v>
      </c>
      <c r="V10" s="48">
        <v>412.34545205479452</v>
      </c>
      <c r="W10" s="48">
        <v>439.41054794520551</v>
      </c>
      <c r="X10" s="48">
        <v>467.06227397260278</v>
      </c>
      <c r="Y10" s="48">
        <v>469.23360655737713</v>
      </c>
      <c r="Z10" s="48">
        <v>434.20712328767127</v>
      </c>
      <c r="AA10" s="48">
        <v>406.87682191780823</v>
      </c>
      <c r="AB10" s="48">
        <v>425.61172602739714</v>
      </c>
      <c r="AC10" s="48">
        <v>446.86311475409832</v>
      </c>
      <c r="AD10" s="48">
        <v>440.84273972602745</v>
      </c>
      <c r="AE10" s="48">
        <v>461.42520547945207</v>
      </c>
      <c r="AF10" s="48">
        <v>459.01156164383553</v>
      </c>
      <c r="AG10" s="48">
        <v>460.50680327868849</v>
      </c>
      <c r="AH10" s="48">
        <v>487.00287671232877</v>
      </c>
      <c r="AI10" s="48">
        <v>499.53479452054796</v>
      </c>
      <c r="AJ10" s="48">
        <v>504.81380821917804</v>
      </c>
      <c r="AK10" s="48">
        <v>467.3584699453553</v>
      </c>
      <c r="AL10" s="48">
        <v>445.65936986301364</v>
      </c>
      <c r="AM10" s="48">
        <v>423.00682191780822</v>
      </c>
      <c r="AN10" s="48">
        <v>432.42679452054796</v>
      </c>
      <c r="AO10" s="48">
        <v>461.32931693989076</v>
      </c>
      <c r="AP10" s="48">
        <v>481.34748630136988</v>
      </c>
      <c r="AQ10" s="48">
        <v>507.12137453022956</v>
      </c>
      <c r="AR10" s="48">
        <v>563.98624292450847</v>
      </c>
      <c r="AS10" s="48">
        <v>569.29320395136619</v>
      </c>
      <c r="AT10" s="48">
        <v>548.84316517055288</v>
      </c>
      <c r="AU10" s="48">
        <v>582.9946728607606</v>
      </c>
      <c r="AV10" s="48">
        <v>611.66356295076514</v>
      </c>
      <c r="AW10" s="48">
        <v>645.27450102379464</v>
      </c>
      <c r="AX10" s="48">
        <v>685.30393325788668</v>
      </c>
      <c r="AY10" s="48">
        <v>678.43171424254308</v>
      </c>
      <c r="AZ10" s="48">
        <v>695.411056207505</v>
      </c>
      <c r="BA10" s="48">
        <v>677.29826158903074</v>
      </c>
      <c r="BB10" s="48">
        <v>671.54603204813827</v>
      </c>
      <c r="BC10" s="48">
        <v>644.85648179204225</v>
      </c>
      <c r="BD10" s="48">
        <v>567.25310868778706</v>
      </c>
      <c r="BE10" s="48">
        <v>504.31431043259198</v>
      </c>
      <c r="BF10" s="48">
        <v>612.68519552856458</v>
      </c>
      <c r="BG10" s="48">
        <v>723.45819507310034</v>
      </c>
      <c r="BH10" s="116">
        <v>689.69221834339362</v>
      </c>
      <c r="BI10" s="49">
        <v>-4.6673017127541017E-2</v>
      </c>
      <c r="BJ10" s="49">
        <v>6.3850372286400336E-4</v>
      </c>
      <c r="BK10" s="49">
        <v>6.8817408553525881E-3</v>
      </c>
    </row>
    <row r="11" spans="1:65">
      <c r="A11" s="108" t="s">
        <v>13</v>
      </c>
      <c r="B11" s="109">
        <v>305.67380821917817</v>
      </c>
      <c r="C11" s="109">
        <v>334.60257534246574</v>
      </c>
      <c r="D11" s="109">
        <v>344.54016438356172</v>
      </c>
      <c r="E11" s="109">
        <v>412.43237704918027</v>
      </c>
      <c r="F11" s="109">
        <v>456.56490410958907</v>
      </c>
      <c r="G11" s="109">
        <v>520.1161873645309</v>
      </c>
      <c r="H11" s="109">
        <v>587.67202214446581</v>
      </c>
      <c r="I11" s="109">
        <v>667.63016520686983</v>
      </c>
      <c r="J11" s="109">
        <v>807.22749189873616</v>
      </c>
      <c r="K11" s="109">
        <v>894.22146548528622</v>
      </c>
      <c r="L11" s="109">
        <v>922.2224622871978</v>
      </c>
      <c r="M11" s="109">
        <v>989.78172580188539</v>
      </c>
      <c r="N11" s="109">
        <v>1010.9678848969729</v>
      </c>
      <c r="O11" s="109">
        <v>1107.712877753559</v>
      </c>
      <c r="P11" s="109">
        <v>1179.7333379444403</v>
      </c>
      <c r="Q11" s="109">
        <v>1141.523123451497</v>
      </c>
      <c r="R11" s="109">
        <v>1108.8881985397977</v>
      </c>
      <c r="S11" s="109">
        <v>1138.662808761924</v>
      </c>
      <c r="T11" s="109">
        <v>1067.9728439705327</v>
      </c>
      <c r="U11" s="109">
        <v>1068.4752687624857</v>
      </c>
      <c r="V11" s="109">
        <v>1107.2982229679767</v>
      </c>
      <c r="W11" s="109">
        <v>1192.3950937907607</v>
      </c>
      <c r="X11" s="109">
        <v>1225.2270097944649</v>
      </c>
      <c r="Y11" s="109">
        <v>1229.9137288517959</v>
      </c>
      <c r="Z11" s="109">
        <v>1267.8236922398753</v>
      </c>
      <c r="AA11" s="109">
        <v>1278.0594241839142</v>
      </c>
      <c r="AB11" s="109">
        <v>1282.6554767226564</v>
      </c>
      <c r="AC11" s="109">
        <v>1288.8697085426047</v>
      </c>
      <c r="AD11" s="109">
        <v>1344.9300712286881</v>
      </c>
      <c r="AE11" s="109">
        <v>1428.4137485241486</v>
      </c>
      <c r="AF11" s="109">
        <v>1531.4222822083075</v>
      </c>
      <c r="AG11" s="109">
        <v>1633.7615065995765</v>
      </c>
      <c r="AH11" s="109">
        <v>1785.8059576401829</v>
      </c>
      <c r="AI11" s="109">
        <v>1855.1377843167038</v>
      </c>
      <c r="AJ11" s="109">
        <v>1870.5521086051751</v>
      </c>
      <c r="AK11" s="109">
        <v>1941.5319043204577</v>
      </c>
      <c r="AL11" s="109">
        <v>1958.6019013283742</v>
      </c>
      <c r="AM11" s="109">
        <v>1917.6846769929184</v>
      </c>
      <c r="AN11" s="109">
        <v>1871.3359803052085</v>
      </c>
      <c r="AO11" s="109">
        <v>1926.8355214537942</v>
      </c>
      <c r="AP11" s="109">
        <v>1962.6200245890416</v>
      </c>
      <c r="AQ11" s="109">
        <v>2013.2514434710799</v>
      </c>
      <c r="AR11" s="109">
        <v>2109.5865889243764</v>
      </c>
      <c r="AS11" s="109">
        <v>2187.7948940765191</v>
      </c>
      <c r="AT11" s="109">
        <v>2174.9651534404047</v>
      </c>
      <c r="AU11" s="109">
        <v>2345.5058228815342</v>
      </c>
      <c r="AV11" s="109">
        <v>2441.0500705260101</v>
      </c>
      <c r="AW11" s="109">
        <v>2579.4861692953741</v>
      </c>
      <c r="AX11" s="109">
        <v>2650.9964174589436</v>
      </c>
      <c r="AY11" s="109">
        <v>2746.9730352350748</v>
      </c>
      <c r="AZ11" s="109">
        <v>2583.1401451116244</v>
      </c>
      <c r="BA11" s="109">
        <v>2453.4663550741952</v>
      </c>
      <c r="BB11" s="109">
        <v>2485.1230658819486</v>
      </c>
      <c r="BC11" s="109">
        <v>2367.524169351962</v>
      </c>
      <c r="BD11" s="109">
        <v>2361.0343197037246</v>
      </c>
      <c r="BE11" s="109">
        <v>2218.4975165176411</v>
      </c>
      <c r="BF11" s="109">
        <v>2394.1978348764069</v>
      </c>
      <c r="BG11" s="109">
        <v>2512.2407989905541</v>
      </c>
      <c r="BH11" s="110">
        <v>2566.9481047293284</v>
      </c>
      <c r="BI11" s="107">
        <v>2.1776298578048747E-2</v>
      </c>
      <c r="BJ11" s="107">
        <v>-3.2166046608268495E-3</v>
      </c>
      <c r="BK11" s="107">
        <v>2.5612978044491117E-2</v>
      </c>
    </row>
    <row r="12" spans="1:65">
      <c r="A12" s="39" t="s">
        <v>27</v>
      </c>
      <c r="B12" s="48">
        <v>69.594134246887236</v>
      </c>
      <c r="C12" s="48">
        <v>76.509887934892689</v>
      </c>
      <c r="D12" s="48">
        <v>80.60474915708545</v>
      </c>
      <c r="E12" s="48">
        <v>85.081725375071969</v>
      </c>
      <c r="F12" s="48">
        <v>91.450173462911664</v>
      </c>
      <c r="G12" s="48">
        <v>96.813142177239257</v>
      </c>
      <c r="H12" s="48">
        <v>106.99969863013698</v>
      </c>
      <c r="I12" s="48">
        <v>110.96016393442623</v>
      </c>
      <c r="J12" s="109">
        <v>107.24490410958904</v>
      </c>
      <c r="K12" s="48">
        <v>104.46219178082191</v>
      </c>
      <c r="L12" s="48">
        <v>91.968465753424653</v>
      </c>
      <c r="M12" s="48">
        <v>95.318278688524586</v>
      </c>
      <c r="N12" s="48">
        <v>99.484246575342468</v>
      </c>
      <c r="O12" s="48">
        <v>105.45490410958902</v>
      </c>
      <c r="P12" s="48">
        <v>109.83441095890412</v>
      </c>
      <c r="Q12" s="48">
        <v>111.23237704918033</v>
      </c>
      <c r="R12" s="48">
        <v>112.03632876712328</v>
      </c>
      <c r="S12" s="48">
        <v>103.61986301369862</v>
      </c>
      <c r="T12" s="48">
        <v>101.76909589041097</v>
      </c>
      <c r="U12" s="48">
        <v>100.38445355191256</v>
      </c>
      <c r="V12" s="48">
        <v>97.363232876712331</v>
      </c>
      <c r="W12" s="48">
        <v>102.9428219178082</v>
      </c>
      <c r="X12" s="48">
        <v>107.82312328767122</v>
      </c>
      <c r="Y12" s="48">
        <v>118.75079234972678</v>
      </c>
      <c r="Z12" s="48">
        <v>132.80917808219178</v>
      </c>
      <c r="AA12" s="48">
        <v>140.18158904109583</v>
      </c>
      <c r="AB12" s="48">
        <v>156.3612092354611</v>
      </c>
      <c r="AC12" s="48">
        <v>169.05438556462855</v>
      </c>
      <c r="AD12" s="48">
        <v>184.81426704230222</v>
      </c>
      <c r="AE12" s="48">
        <v>198.17370804079661</v>
      </c>
      <c r="AF12" s="48">
        <v>217.73869862475115</v>
      </c>
      <c r="AG12" s="48">
        <v>231.14984684995946</v>
      </c>
      <c r="AH12" s="48">
        <v>249.52508718076291</v>
      </c>
      <c r="AI12" s="48">
        <v>255.77163942416894</v>
      </c>
      <c r="AJ12" s="48">
        <v>259.48068833816581</v>
      </c>
      <c r="AK12" s="48">
        <v>248.00809923895278</v>
      </c>
      <c r="AL12" s="48">
        <v>242.31397618785093</v>
      </c>
      <c r="AM12" s="48">
        <v>246.26751897794122</v>
      </c>
      <c r="AN12" s="48">
        <v>243.93935134479915</v>
      </c>
      <c r="AO12" s="48">
        <v>267.19165954516802</v>
      </c>
      <c r="AP12" s="48">
        <v>274.76801635886937</v>
      </c>
      <c r="AQ12" s="48">
        <v>283.42048497885662</v>
      </c>
      <c r="AR12" s="48">
        <v>351.95963692141004</v>
      </c>
      <c r="AS12" s="48">
        <v>369.15674164785838</v>
      </c>
      <c r="AT12" s="48">
        <v>351.35019280989684</v>
      </c>
      <c r="AU12" s="48">
        <v>325.22254585029356</v>
      </c>
      <c r="AV12" s="48">
        <v>336.56373954619693</v>
      </c>
      <c r="AW12" s="48">
        <v>349.93688945589201</v>
      </c>
      <c r="AX12" s="48">
        <v>348.44408384207406</v>
      </c>
      <c r="AY12" s="48">
        <v>347.29299620938906</v>
      </c>
      <c r="AZ12" s="48">
        <v>339.81851590857798</v>
      </c>
      <c r="BA12" s="48">
        <v>358.5827136755936</v>
      </c>
      <c r="BB12" s="48">
        <v>365.87628706438142</v>
      </c>
      <c r="BC12" s="48">
        <v>379.09888952287537</v>
      </c>
      <c r="BD12" s="48">
        <v>378.11527197265309</v>
      </c>
      <c r="BE12" s="48">
        <v>345.54018151877426</v>
      </c>
      <c r="BF12" s="48">
        <v>379.9636317918787</v>
      </c>
      <c r="BG12" s="48">
        <v>411.00212525985143</v>
      </c>
      <c r="BH12" s="116">
        <v>416.42368429917468</v>
      </c>
      <c r="BI12" s="49">
        <v>1.3191073004538589E-2</v>
      </c>
      <c r="BJ12" s="49">
        <v>1.7982313759495216E-2</v>
      </c>
      <c r="BK12" s="49">
        <v>4.1550706317397563E-3</v>
      </c>
    </row>
    <row r="13" spans="1:65">
      <c r="A13" s="39" t="s">
        <v>28</v>
      </c>
      <c r="B13" s="48">
        <v>94.654209098434293</v>
      </c>
      <c r="C13" s="48">
        <v>112.05258440776987</v>
      </c>
      <c r="D13" s="48">
        <v>112.48890400425758</v>
      </c>
      <c r="E13" s="48">
        <v>121.24626901981945</v>
      </c>
      <c r="F13" s="48">
        <v>117.1933186564263</v>
      </c>
      <c r="G13" s="48">
        <v>135.11589275958821</v>
      </c>
      <c r="H13" s="48">
        <v>139.85542465753426</v>
      </c>
      <c r="I13" s="48">
        <v>163.14595628415302</v>
      </c>
      <c r="J13" s="109">
        <v>152.08643835616436</v>
      </c>
      <c r="K13" s="48">
        <v>167.71005479452052</v>
      </c>
      <c r="L13" s="48">
        <v>147.12023651423564</v>
      </c>
      <c r="M13" s="48">
        <v>154.71774637929511</v>
      </c>
      <c r="N13" s="48">
        <v>158.8640849256017</v>
      </c>
      <c r="O13" s="48">
        <v>157.43544572963245</v>
      </c>
      <c r="P13" s="48">
        <v>160.26015254519365</v>
      </c>
      <c r="Q13" s="48">
        <v>160.27673705609587</v>
      </c>
      <c r="R13" s="48">
        <v>161.37366347094473</v>
      </c>
      <c r="S13" s="48">
        <v>160.49032970764347</v>
      </c>
      <c r="T13" s="48">
        <v>167.38037841297893</v>
      </c>
      <c r="U13" s="48">
        <v>161.28411844703442</v>
      </c>
      <c r="V13" s="48">
        <v>165.70532430993271</v>
      </c>
      <c r="W13" s="48">
        <v>169.53550541275416</v>
      </c>
      <c r="X13" s="48">
        <v>180.38745728228653</v>
      </c>
      <c r="Y13" s="48">
        <v>188.31655400143791</v>
      </c>
      <c r="Z13" s="48">
        <v>193.92290732107082</v>
      </c>
      <c r="AA13" s="48">
        <v>207.15091988380459</v>
      </c>
      <c r="AB13" s="48">
        <v>207.44997627410064</v>
      </c>
      <c r="AC13" s="48">
        <v>223.65003241381558</v>
      </c>
      <c r="AD13" s="48">
        <v>230.52349051661145</v>
      </c>
      <c r="AE13" s="48">
        <v>241.20164294030778</v>
      </c>
      <c r="AF13" s="48">
        <v>258.48153396075816</v>
      </c>
      <c r="AG13" s="48">
        <v>275.00876818094332</v>
      </c>
      <c r="AH13" s="48">
        <v>274.90133852725131</v>
      </c>
      <c r="AI13" s="48">
        <v>272.60258591650813</v>
      </c>
      <c r="AJ13" s="48">
        <v>245.38077127955961</v>
      </c>
      <c r="AK13" s="48">
        <v>241.23511154501287</v>
      </c>
      <c r="AL13" s="48">
        <v>240.29521402879305</v>
      </c>
      <c r="AM13" s="48">
        <v>238.18580216481448</v>
      </c>
      <c r="AN13" s="48">
        <v>237.44878088439057</v>
      </c>
      <c r="AO13" s="48">
        <v>254.68486617883048</v>
      </c>
      <c r="AP13" s="48">
        <v>252.65011579058472</v>
      </c>
      <c r="AQ13" s="48">
        <v>267.98791852327679</v>
      </c>
      <c r="AR13" s="48">
        <v>275.52745160182747</v>
      </c>
      <c r="AS13" s="48">
        <v>270.65664402152646</v>
      </c>
      <c r="AT13" s="48">
        <v>269.08015963875829</v>
      </c>
      <c r="AU13" s="48">
        <v>283.37848313460432</v>
      </c>
      <c r="AV13" s="48">
        <v>298.41365094148665</v>
      </c>
      <c r="AW13" s="48">
        <v>316.66930642357437</v>
      </c>
      <c r="AX13" s="48">
        <v>335.32268089723505</v>
      </c>
      <c r="AY13" s="48">
        <v>356.06991498057738</v>
      </c>
      <c r="AZ13" s="48">
        <v>322.68824641774313</v>
      </c>
      <c r="BA13" s="48">
        <v>392.74731377725618</v>
      </c>
      <c r="BB13" s="48">
        <v>388.91316043488763</v>
      </c>
      <c r="BC13" s="48">
        <v>392.18741489405369</v>
      </c>
      <c r="BD13" s="48">
        <v>394.18736167097353</v>
      </c>
      <c r="BE13" s="48">
        <v>331.42495950144786</v>
      </c>
      <c r="BF13" s="48">
        <v>428.50798426764169</v>
      </c>
      <c r="BG13" s="48">
        <v>478.293372444569</v>
      </c>
      <c r="BH13" s="116">
        <v>484.49718146985072</v>
      </c>
      <c r="BI13" s="49">
        <v>1.2970719191808699E-2</v>
      </c>
      <c r="BJ13" s="49">
        <v>3.7487403571932587E-2</v>
      </c>
      <c r="BK13" s="49">
        <v>4.8343071870997657E-3</v>
      </c>
    </row>
    <row r="14" spans="1:65">
      <c r="A14" s="39" t="s">
        <v>29</v>
      </c>
      <c r="B14" s="48">
        <v>13.394794520547944</v>
      </c>
      <c r="C14" s="48">
        <v>13.969342465753426</v>
      </c>
      <c r="D14" s="48">
        <v>15.110301369863015</v>
      </c>
      <c r="E14" s="48">
        <v>18.008934426229509</v>
      </c>
      <c r="F14" s="48">
        <v>18.951095890410961</v>
      </c>
      <c r="G14" s="48">
        <v>21.513561643835615</v>
      </c>
      <c r="H14" s="48">
        <v>23.87684931506849</v>
      </c>
      <c r="I14" s="48">
        <v>24.656830601092892</v>
      </c>
      <c r="J14" s="109">
        <v>27.438712328767121</v>
      </c>
      <c r="K14" s="48">
        <v>31.346931506849316</v>
      </c>
      <c r="L14" s="48">
        <v>30.726054794520547</v>
      </c>
      <c r="M14" s="48">
        <v>34.701803278688523</v>
      </c>
      <c r="N14" s="48">
        <v>43.558082191780819</v>
      </c>
      <c r="O14" s="48">
        <v>44.839561643835623</v>
      </c>
      <c r="P14" s="48">
        <v>47.775315068493143</v>
      </c>
      <c r="Q14" s="48">
        <v>61.925327868852463</v>
      </c>
      <c r="R14" s="48">
        <v>69.010301369863015</v>
      </c>
      <c r="S14" s="48">
        <v>75.161835616438353</v>
      </c>
      <c r="T14" s="48">
        <v>68.864986301369854</v>
      </c>
      <c r="U14" s="48">
        <v>69.142978142076501</v>
      </c>
      <c r="V14" s="48">
        <v>85.162575342465743</v>
      </c>
      <c r="W14" s="48">
        <v>86.521232876712332</v>
      </c>
      <c r="X14" s="48">
        <v>87.641780821917806</v>
      </c>
      <c r="Y14" s="48">
        <v>103.01959016393442</v>
      </c>
      <c r="Z14" s="48">
        <v>108.27660273972604</v>
      </c>
      <c r="AA14" s="48">
        <v>111.39386301369865</v>
      </c>
      <c r="AB14" s="48">
        <v>124.30350684931507</v>
      </c>
      <c r="AC14" s="48">
        <v>123.49644808743169</v>
      </c>
      <c r="AD14" s="48">
        <v>124.78306849315069</v>
      </c>
      <c r="AE14" s="48">
        <v>135.32671232876712</v>
      </c>
      <c r="AF14" s="48">
        <v>134.19739726027396</v>
      </c>
      <c r="AG14" s="48">
        <v>149.43035519125684</v>
      </c>
      <c r="AH14" s="48">
        <v>170.01838356164384</v>
      </c>
      <c r="AI14" s="48">
        <v>171.58931506849314</v>
      </c>
      <c r="AJ14" s="48">
        <v>150.90778082191778</v>
      </c>
      <c r="AK14" s="48">
        <v>138.77568306010929</v>
      </c>
      <c r="AL14" s="48">
        <v>144.07386301369863</v>
      </c>
      <c r="AM14" s="48">
        <v>143.2959178082192</v>
      </c>
      <c r="AN14" s="48">
        <v>147.51271232876712</v>
      </c>
      <c r="AO14" s="48">
        <v>154.56460545144549</v>
      </c>
      <c r="AP14" s="48">
        <v>169.15414442267351</v>
      </c>
      <c r="AQ14" s="48">
        <v>179.65388277883622</v>
      </c>
      <c r="AR14" s="48">
        <v>182.74945433787028</v>
      </c>
      <c r="AS14" s="48">
        <v>188.07439246679269</v>
      </c>
      <c r="AT14" s="48">
        <v>190.66661604693624</v>
      </c>
      <c r="AU14" s="48">
        <v>220.33253565600509</v>
      </c>
      <c r="AV14" s="48">
        <v>226.05107967913651</v>
      </c>
      <c r="AW14" s="48">
        <v>232.88547106421814</v>
      </c>
      <c r="AX14" s="48">
        <v>247.32879670581633</v>
      </c>
      <c r="AY14" s="48">
        <v>260.21353049824069</v>
      </c>
      <c r="AZ14" s="48">
        <v>253.94199712130234</v>
      </c>
      <c r="BA14" s="48">
        <v>239.37497983069602</v>
      </c>
      <c r="BB14" s="48">
        <v>236.46946773637706</v>
      </c>
      <c r="BC14" s="48">
        <v>254.68936510072379</v>
      </c>
      <c r="BD14" s="48">
        <v>248.53152835378609</v>
      </c>
      <c r="BE14" s="48">
        <v>202.67004517470602</v>
      </c>
      <c r="BF14" s="48">
        <v>248.03305969112799</v>
      </c>
      <c r="BG14" s="48">
        <v>270.59269558497266</v>
      </c>
      <c r="BH14" s="116">
        <v>287.414256366551</v>
      </c>
      <c r="BI14" s="49">
        <v>6.2165612952755911E-2</v>
      </c>
      <c r="BJ14" s="49">
        <v>1.5133972592963341E-2</v>
      </c>
      <c r="BK14" s="49">
        <v>2.8678160748272894E-3</v>
      </c>
    </row>
    <row r="15" spans="1:65">
      <c r="A15" s="39" t="s">
        <v>30</v>
      </c>
      <c r="B15" s="48">
        <v>72.124778232876693</v>
      </c>
      <c r="C15" s="48">
        <v>92.295932219178098</v>
      </c>
      <c r="D15" s="48">
        <v>93.000600602739723</v>
      </c>
      <c r="E15" s="48">
        <v>92.760752650273218</v>
      </c>
      <c r="F15" s="48">
        <v>91.022545931506826</v>
      </c>
      <c r="G15" s="48">
        <v>95.37770423287671</v>
      </c>
      <c r="H15" s="48">
        <v>95.264958904109591</v>
      </c>
      <c r="I15" s="48">
        <v>81.645382513661204</v>
      </c>
      <c r="J15" s="109">
        <v>95.417205479452065</v>
      </c>
      <c r="K15" s="48">
        <v>112.08610958904109</v>
      </c>
      <c r="L15" s="48">
        <v>117.57939726027395</v>
      </c>
      <c r="M15" s="48">
        <v>118.63972677595628</v>
      </c>
      <c r="N15" s="48">
        <v>118.33712328767122</v>
      </c>
      <c r="O15" s="48">
        <v>116.93572602739727</v>
      </c>
      <c r="P15" s="48">
        <v>121.39534246575343</v>
      </c>
      <c r="Q15" s="48">
        <v>131.04169398907104</v>
      </c>
      <c r="R15" s="48">
        <v>134.41013698630135</v>
      </c>
      <c r="S15" s="48">
        <v>132.86273972602737</v>
      </c>
      <c r="T15" s="48">
        <v>115.98389041095891</v>
      </c>
      <c r="U15" s="48">
        <v>119.11800546448086</v>
      </c>
      <c r="V15" s="48">
        <v>115.0075890410959</v>
      </c>
      <c r="W15" s="48">
        <v>123.97613698630138</v>
      </c>
      <c r="X15" s="48">
        <v>136.93257534246573</v>
      </c>
      <c r="Y15" s="48">
        <v>133.98469945355194</v>
      </c>
      <c r="Z15" s="48">
        <v>118.95257534246572</v>
      </c>
      <c r="AA15" s="48">
        <v>119.15712328767124</v>
      </c>
      <c r="AB15" s="48">
        <v>110.67043835616438</v>
      </c>
      <c r="AC15" s="48">
        <v>115.83852459016393</v>
      </c>
      <c r="AD15" s="48">
        <v>121.13465753424656</v>
      </c>
      <c r="AE15" s="48">
        <v>131.46126027397261</v>
      </c>
      <c r="AF15" s="48">
        <v>148.01575342465753</v>
      </c>
      <c r="AG15" s="48">
        <v>152.44581967213111</v>
      </c>
      <c r="AH15" s="48">
        <v>151.71849315068494</v>
      </c>
      <c r="AI15" s="48">
        <v>152.87353424657533</v>
      </c>
      <c r="AJ15" s="48">
        <v>156.64312328767124</v>
      </c>
      <c r="AK15" s="48">
        <v>152.8203825136612</v>
      </c>
      <c r="AL15" s="48">
        <v>145.63627397260274</v>
      </c>
      <c r="AM15" s="48">
        <v>144.82928293424658</v>
      </c>
      <c r="AN15" s="48">
        <v>137.90611278904112</v>
      </c>
      <c r="AO15" s="48">
        <v>151.9048196693989</v>
      </c>
      <c r="AP15" s="48">
        <v>151.93530487827792</v>
      </c>
      <c r="AQ15" s="48">
        <v>145.10745489463014</v>
      </c>
      <c r="AR15" s="48">
        <v>152.22973712162218</v>
      </c>
      <c r="AS15" s="48">
        <v>170.18015344422548</v>
      </c>
      <c r="AT15" s="48">
        <v>173.86254377534249</v>
      </c>
      <c r="AU15" s="48">
        <v>184.00531650958905</v>
      </c>
      <c r="AV15" s="48">
        <v>203.7839687501137</v>
      </c>
      <c r="AW15" s="48">
        <v>204.07204677253165</v>
      </c>
      <c r="AX15" s="48">
        <v>215.36803667883265</v>
      </c>
      <c r="AY15" s="48">
        <v>212.90706770869727</v>
      </c>
      <c r="AZ15" s="48">
        <v>227.00815824079777</v>
      </c>
      <c r="BA15" s="48">
        <v>240.80726087254743</v>
      </c>
      <c r="BB15" s="48">
        <v>245.79699049598281</v>
      </c>
      <c r="BC15" s="48">
        <v>254.01819942621663</v>
      </c>
      <c r="BD15" s="48">
        <v>262.13641374161955</v>
      </c>
      <c r="BE15" s="48">
        <v>201.04927964122675</v>
      </c>
      <c r="BF15" s="48">
        <v>247.63180247534731</v>
      </c>
      <c r="BG15" s="48">
        <v>261.31101706229919</v>
      </c>
      <c r="BH15" s="116">
        <v>268.91943588910704</v>
      </c>
      <c r="BI15" s="49">
        <v>2.9116333908699721E-2</v>
      </c>
      <c r="BJ15" s="49">
        <v>2.2454743861508586E-2</v>
      </c>
      <c r="BK15" s="49">
        <v>2.6832749732939852E-3</v>
      </c>
    </row>
    <row r="16" spans="1:65">
      <c r="A16" s="39" t="s">
        <v>31</v>
      </c>
      <c r="B16" s="48">
        <v>35.171330072382496</v>
      </c>
      <c r="C16" s="48">
        <v>35.418007941574089</v>
      </c>
      <c r="D16" s="48">
        <v>36.954166061794659</v>
      </c>
      <c r="E16" s="48">
        <v>37.560230179567903</v>
      </c>
      <c r="F16" s="48">
        <v>39.486989970980986</v>
      </c>
      <c r="G16" s="48">
        <v>40.506248793930958</v>
      </c>
      <c r="H16" s="48">
        <v>41.858630136986314</v>
      </c>
      <c r="I16" s="48">
        <v>67.287185792349732</v>
      </c>
      <c r="J16" s="109">
        <v>68.266164383561659</v>
      </c>
      <c r="K16" s="48">
        <v>67.35405479452055</v>
      </c>
      <c r="L16" s="48">
        <v>52.187315068493142</v>
      </c>
      <c r="M16" s="48">
        <v>58.261475409836066</v>
      </c>
      <c r="N16" s="48">
        <v>57.167205479452051</v>
      </c>
      <c r="O16" s="48">
        <v>52.173890410958897</v>
      </c>
      <c r="P16" s="48">
        <v>40.483643835616448</v>
      </c>
      <c r="Q16" s="48">
        <v>32.448060109289621</v>
      </c>
      <c r="R16" s="48">
        <v>32.346465753424653</v>
      </c>
      <c r="S16" s="48">
        <v>35.625561643835624</v>
      </c>
      <c r="T16" s="48">
        <v>31.454027397260269</v>
      </c>
      <c r="U16" s="48">
        <v>27.540601092896168</v>
      </c>
      <c r="V16" s="48">
        <v>28.979863013698626</v>
      </c>
      <c r="W16" s="48">
        <v>30.977561643835621</v>
      </c>
      <c r="X16" s="48">
        <v>21.457013698630135</v>
      </c>
      <c r="Y16" s="48">
        <v>19.839726775956283</v>
      </c>
      <c r="Z16" s="48">
        <v>17.693506849315071</v>
      </c>
      <c r="AA16" s="48">
        <v>25.361808219178084</v>
      </c>
      <c r="AB16" s="48">
        <v>24.080109589041093</v>
      </c>
      <c r="AC16" s="48">
        <v>33.183415300546457</v>
      </c>
      <c r="AD16" s="48">
        <v>29.058876712328768</v>
      </c>
      <c r="AE16" s="48">
        <v>22.63</v>
      </c>
      <c r="AF16" s="48">
        <v>25.680630136986302</v>
      </c>
      <c r="AG16" s="48">
        <v>29.294480874316939</v>
      </c>
      <c r="AH16" s="48">
        <v>18.489780821917805</v>
      </c>
      <c r="AI16" s="48">
        <v>20.994794520547945</v>
      </c>
      <c r="AJ16" s="48">
        <v>35.235479452054797</v>
      </c>
      <c r="AK16" s="48">
        <v>30.069229508196717</v>
      </c>
      <c r="AL16" s="48">
        <v>30.938301369863016</v>
      </c>
      <c r="AM16" s="48">
        <v>33.001079452054789</v>
      </c>
      <c r="AN16" s="48">
        <v>33.200901369863004</v>
      </c>
      <c r="AO16" s="48">
        <v>35.443098360655739</v>
      </c>
      <c r="AP16" s="48">
        <v>39.444309589041097</v>
      </c>
      <c r="AQ16" s="48">
        <v>40.813934246575343</v>
      </c>
      <c r="AR16" s="48">
        <v>42.095263013698627</v>
      </c>
      <c r="AS16" s="48">
        <v>44.653325136612025</v>
      </c>
      <c r="AT16" s="48">
        <v>43.379715068493155</v>
      </c>
      <c r="AU16" s="48">
        <v>44.356008219178079</v>
      </c>
      <c r="AV16" s="48">
        <v>43.429832876712325</v>
      </c>
      <c r="AW16" s="48">
        <v>39.719655737704926</v>
      </c>
      <c r="AX16" s="48">
        <v>42.558627397260274</v>
      </c>
      <c r="AY16" s="48">
        <v>40.437043835616443</v>
      </c>
      <c r="AZ16" s="48">
        <v>43.919679452054794</v>
      </c>
      <c r="BA16" s="48">
        <v>44.987060109289615</v>
      </c>
      <c r="BB16" s="48">
        <v>40.292257534246581</v>
      </c>
      <c r="BC16" s="48">
        <v>34.413764383561642</v>
      </c>
      <c r="BD16" s="48">
        <v>35.392062742302542</v>
      </c>
      <c r="BE16" s="48">
        <v>30.295178601671999</v>
      </c>
      <c r="BF16" s="48">
        <v>29.57668620186115</v>
      </c>
      <c r="BG16" s="48">
        <v>31.661694762535561</v>
      </c>
      <c r="BH16" s="116">
        <v>32.645294166821159</v>
      </c>
      <c r="BI16" s="49">
        <v>3.106591140059467E-2</v>
      </c>
      <c r="BJ16" s="49">
        <v>-2.6169668140054725E-2</v>
      </c>
      <c r="BK16" s="49">
        <v>3.2573436183234072E-4</v>
      </c>
    </row>
    <row r="17" spans="1:63">
      <c r="A17" s="39" t="s">
        <v>32</v>
      </c>
      <c r="B17" s="48">
        <v>183.87995342465754</v>
      </c>
      <c r="C17" s="48">
        <v>181.46939452054792</v>
      </c>
      <c r="D17" s="48">
        <v>185.72887123287668</v>
      </c>
      <c r="E17" s="48">
        <v>201.42559016393446</v>
      </c>
      <c r="F17" s="48">
        <v>200.37061643835617</v>
      </c>
      <c r="G17" s="48">
        <v>209.87436438356164</v>
      </c>
      <c r="H17" s="48">
        <v>212.34175342465753</v>
      </c>
      <c r="I17" s="48">
        <v>230.82160109289612</v>
      </c>
      <c r="J17" s="109">
        <v>257.25873972602739</v>
      </c>
      <c r="K17" s="48">
        <v>259.42460273972597</v>
      </c>
      <c r="L17" s="48">
        <v>275.92171780821917</v>
      </c>
      <c r="M17" s="48">
        <v>280.30215027322402</v>
      </c>
      <c r="N17" s="48">
        <v>314.78855890410955</v>
      </c>
      <c r="O17" s="48">
        <v>330.87236986301372</v>
      </c>
      <c r="P17" s="48">
        <v>354.42964931506862</v>
      </c>
      <c r="Q17" s="48">
        <v>423.40134972677589</v>
      </c>
      <c r="R17" s="48">
        <v>448.33816712328769</v>
      </c>
      <c r="S17" s="48">
        <v>444.53905753424658</v>
      </c>
      <c r="T17" s="48">
        <v>435.24065205479451</v>
      </c>
      <c r="U17" s="48">
        <v>408.38464754098356</v>
      </c>
      <c r="V17" s="48">
        <v>418.09434794520553</v>
      </c>
      <c r="W17" s="48">
        <v>435.20238904109584</v>
      </c>
      <c r="X17" s="48">
        <v>418.91504383561642</v>
      </c>
      <c r="Y17" s="48">
        <v>433.39149999999989</v>
      </c>
      <c r="Z17" s="48">
        <v>422.64955068493157</v>
      </c>
      <c r="AA17" s="48">
        <v>427.92507945205477</v>
      </c>
      <c r="AB17" s="48">
        <v>412.72949315068496</v>
      </c>
      <c r="AC17" s="48">
        <v>488.09987704918035</v>
      </c>
      <c r="AD17" s="48">
        <v>450.23927671232877</v>
      </c>
      <c r="AE17" s="48">
        <v>498.64068493150688</v>
      </c>
      <c r="AF17" s="48">
        <v>484.03287671232874</v>
      </c>
      <c r="AG17" s="48">
        <v>403.3307103825137</v>
      </c>
      <c r="AH17" s="48">
        <v>432.10884931506865</v>
      </c>
      <c r="AI17" s="48">
        <v>407.23438356164394</v>
      </c>
      <c r="AJ17" s="48">
        <v>451.94842465753419</v>
      </c>
      <c r="AK17" s="48">
        <v>494.41275956284147</v>
      </c>
      <c r="AL17" s="48">
        <v>554.82541095890417</v>
      </c>
      <c r="AM17" s="48">
        <v>586.70197260273972</v>
      </c>
      <c r="AN17" s="48">
        <v>492.26576712328762</v>
      </c>
      <c r="AO17" s="48">
        <v>526.73048087431687</v>
      </c>
      <c r="AP17" s="48">
        <v>580.62315068493172</v>
      </c>
      <c r="AQ17" s="48">
        <v>625.05216438356172</v>
      </c>
      <c r="AR17" s="48">
        <v>653.55071232876708</v>
      </c>
      <c r="AS17" s="48">
        <v>717.19093442622943</v>
      </c>
      <c r="AT17" s="48">
        <v>750.60891780821908</v>
      </c>
      <c r="AU17" s="48">
        <v>755.81587671232887</v>
      </c>
      <c r="AV17" s="48">
        <v>785.99242465753423</v>
      </c>
      <c r="AW17" s="48">
        <v>851.96157377049167</v>
      </c>
      <c r="AX17" s="48">
        <v>868.96763013698626</v>
      </c>
      <c r="AY17" s="48">
        <v>809.16379452054809</v>
      </c>
      <c r="AZ17" s="48">
        <v>711.2635616438356</v>
      </c>
      <c r="BA17" s="48">
        <v>627.85818579234979</v>
      </c>
      <c r="BB17" s="48">
        <v>547.50315895727158</v>
      </c>
      <c r="BC17" s="48">
        <v>425.10178404277735</v>
      </c>
      <c r="BD17" s="48">
        <v>411.1581102122932</v>
      </c>
      <c r="BE17" s="48">
        <v>229.71183232611142</v>
      </c>
      <c r="BF17" s="48">
        <v>247.29059809556432</v>
      </c>
      <c r="BG17" s="48">
        <v>310.26943683867597</v>
      </c>
      <c r="BH17" s="116">
        <v>396.38388589635531</v>
      </c>
      <c r="BI17" s="49">
        <v>0.27754731479547701</v>
      </c>
      <c r="BJ17" s="49">
        <v>-7.5490795905557073E-2</v>
      </c>
      <c r="BK17" s="49">
        <v>3.9551137586102299E-3</v>
      </c>
    </row>
    <row r="18" spans="1:63">
      <c r="A18" s="39" t="s">
        <v>105</v>
      </c>
      <c r="B18" s="48">
        <v>66.686794078189862</v>
      </c>
      <c r="C18" s="48">
        <v>68.693131736013356</v>
      </c>
      <c r="D18" s="48">
        <v>71.370687996866948</v>
      </c>
      <c r="E18" s="48">
        <v>73.42797056681971</v>
      </c>
      <c r="F18" s="48">
        <v>76.47157732314767</v>
      </c>
      <c r="G18" s="48">
        <v>79.425371238523027</v>
      </c>
      <c r="H18" s="48">
        <v>82.436311269149414</v>
      </c>
      <c r="I18" s="48">
        <v>87.030359175515173</v>
      </c>
      <c r="J18" s="109">
        <v>96.101904390376973</v>
      </c>
      <c r="K18" s="48">
        <v>101.30654168394862</v>
      </c>
      <c r="L18" s="48">
        <v>113.55515299062679</v>
      </c>
      <c r="M18" s="48">
        <v>118.38279384704504</v>
      </c>
      <c r="N18" s="48">
        <v>126.9356895257913</v>
      </c>
      <c r="O18" s="48">
        <v>128.88576389508867</v>
      </c>
      <c r="P18" s="48">
        <v>129.90570206349611</v>
      </c>
      <c r="Q18" s="48">
        <v>121.28033131339186</v>
      </c>
      <c r="R18" s="48">
        <v>117.39605417402765</v>
      </c>
      <c r="S18" s="48">
        <v>117.023200909083</v>
      </c>
      <c r="T18" s="48">
        <v>115.75252776745685</v>
      </c>
      <c r="U18" s="48">
        <v>117.78577443735632</v>
      </c>
      <c r="V18" s="48">
        <v>120.66306923752353</v>
      </c>
      <c r="W18" s="48">
        <v>120.37895995719177</v>
      </c>
      <c r="X18" s="48">
        <v>129.33776141967621</v>
      </c>
      <c r="Y18" s="48">
        <v>125.79946465547937</v>
      </c>
      <c r="Z18" s="48">
        <v>131.66044113426466</v>
      </c>
      <c r="AA18" s="48">
        <v>135.69954273972601</v>
      </c>
      <c r="AB18" s="48">
        <v>147.74234095890412</v>
      </c>
      <c r="AC18" s="48">
        <v>167.23445774346163</v>
      </c>
      <c r="AD18" s="48">
        <v>179.49758171480272</v>
      </c>
      <c r="AE18" s="48">
        <v>196.85055657534244</v>
      </c>
      <c r="AF18" s="48">
        <v>218.2127209589041</v>
      </c>
      <c r="AG18" s="48">
        <v>212.36230993022392</v>
      </c>
      <c r="AH18" s="48">
        <v>231.06403036089492</v>
      </c>
      <c r="AI18" s="48">
        <v>264.49226657534246</v>
      </c>
      <c r="AJ18" s="48">
        <v>261.88619178082195</v>
      </c>
      <c r="AK18" s="48">
        <v>266.41907701662154</v>
      </c>
      <c r="AL18" s="48">
        <v>284.9261816161906</v>
      </c>
      <c r="AM18" s="48">
        <v>288.4594040547945</v>
      </c>
      <c r="AN18" s="48">
        <v>301.15749531649942</v>
      </c>
      <c r="AO18" s="48">
        <v>309.50245369322209</v>
      </c>
      <c r="AP18" s="48">
        <v>308.93001378949697</v>
      </c>
      <c r="AQ18" s="48">
        <v>326.01349400036281</v>
      </c>
      <c r="AR18" s="48">
        <v>343.63747757129943</v>
      </c>
      <c r="AS18" s="48">
        <v>345.63832442168496</v>
      </c>
      <c r="AT18" s="48">
        <v>344.55603412367594</v>
      </c>
      <c r="AU18" s="48">
        <v>349.88007602408254</v>
      </c>
      <c r="AV18" s="48">
        <v>357.426901777198</v>
      </c>
      <c r="AW18" s="48">
        <v>363.90230715071527</v>
      </c>
      <c r="AX18" s="48">
        <v>370.43616436080976</v>
      </c>
      <c r="AY18" s="48">
        <v>382.70254949705202</v>
      </c>
      <c r="AZ18" s="48">
        <v>420.68141462981339</v>
      </c>
      <c r="BA18" s="48">
        <v>437.0533652510976</v>
      </c>
      <c r="BB18" s="48">
        <v>452.48825434085319</v>
      </c>
      <c r="BC18" s="48">
        <v>449.24728324197116</v>
      </c>
      <c r="BD18" s="48">
        <v>486.00569592417429</v>
      </c>
      <c r="BE18" s="48">
        <v>386.50255970571743</v>
      </c>
      <c r="BF18" s="48">
        <v>446.08620523152473</v>
      </c>
      <c r="BG18" s="48">
        <v>470.80744292634307</v>
      </c>
      <c r="BH18" s="116">
        <v>499.38416215296485</v>
      </c>
      <c r="BI18" s="49">
        <v>6.0697254590965644E-2</v>
      </c>
      <c r="BJ18" s="49">
        <v>3.0320019947013943E-2</v>
      </c>
      <c r="BK18" s="49">
        <v>4.9828493055332707E-3</v>
      </c>
    </row>
    <row r="19" spans="1:63">
      <c r="A19" s="39" t="s">
        <v>106</v>
      </c>
      <c r="B19" s="48">
        <v>345.28296465597339</v>
      </c>
      <c r="C19" s="48">
        <v>357.49772186386753</v>
      </c>
      <c r="D19" s="48">
        <v>372.8917133875396</v>
      </c>
      <c r="E19" s="48">
        <v>380.13407595127131</v>
      </c>
      <c r="F19" s="48">
        <v>391.99352336999976</v>
      </c>
      <c r="G19" s="48">
        <v>445.04367084513302</v>
      </c>
      <c r="H19" s="48">
        <v>455.27631971611424</v>
      </c>
      <c r="I19" s="48">
        <v>485.79968595136683</v>
      </c>
      <c r="J19" s="109">
        <v>541.4045911267641</v>
      </c>
      <c r="K19" s="48">
        <v>538.44540519256793</v>
      </c>
      <c r="L19" s="48">
        <v>526.0956858198723</v>
      </c>
      <c r="M19" s="48">
        <v>533.50312197465348</v>
      </c>
      <c r="N19" s="48">
        <v>561.5808703184457</v>
      </c>
      <c r="O19" s="48">
        <v>577.22843129964576</v>
      </c>
      <c r="P19" s="48">
        <v>595.32248429833032</v>
      </c>
      <c r="Q19" s="48">
        <v>602.12478370155702</v>
      </c>
      <c r="R19" s="48">
        <v>618.54681908399618</v>
      </c>
      <c r="S19" s="48">
        <v>542.40858646839433</v>
      </c>
      <c r="T19" s="48">
        <v>526.60255323124386</v>
      </c>
      <c r="U19" s="48">
        <v>556.12901572810506</v>
      </c>
      <c r="V19" s="48">
        <v>515.87995814093915</v>
      </c>
      <c r="W19" s="48">
        <v>529.92869652979914</v>
      </c>
      <c r="X19" s="48">
        <v>548.6144236756794</v>
      </c>
      <c r="Y19" s="48">
        <v>552.7134030560303</v>
      </c>
      <c r="Z19" s="48">
        <v>584.47435572186032</v>
      </c>
      <c r="AA19" s="48">
        <v>576.26698506248795</v>
      </c>
      <c r="AB19" s="48">
        <v>564.79046502414735</v>
      </c>
      <c r="AC19" s="48">
        <v>532.68123216920014</v>
      </c>
      <c r="AD19" s="48">
        <v>541.42317013015213</v>
      </c>
      <c r="AE19" s="48">
        <v>570.28915767367187</v>
      </c>
      <c r="AF19" s="48">
        <v>573.50770326639815</v>
      </c>
      <c r="AG19" s="48">
        <v>595.66632409166425</v>
      </c>
      <c r="AH19" s="48">
        <v>636.19200247736046</v>
      </c>
      <c r="AI19" s="48">
        <v>656.7526077621402</v>
      </c>
      <c r="AJ19" s="48">
        <v>631.67507528401893</v>
      </c>
      <c r="AK19" s="48">
        <v>754.84040545102039</v>
      </c>
      <c r="AL19" s="48">
        <v>790.85806271715649</v>
      </c>
      <c r="AM19" s="48">
        <v>795.05187279811514</v>
      </c>
      <c r="AN19" s="48">
        <v>792.24082481629546</v>
      </c>
      <c r="AO19" s="48">
        <v>791.05215940659764</v>
      </c>
      <c r="AP19" s="48">
        <v>801.55206964112813</v>
      </c>
      <c r="AQ19" s="48">
        <v>808.37348121298101</v>
      </c>
      <c r="AR19" s="48">
        <v>772.82472729253902</v>
      </c>
      <c r="AS19" s="48">
        <v>709.49704638415403</v>
      </c>
      <c r="AT19" s="48">
        <v>670.23432478102052</v>
      </c>
      <c r="AU19" s="48">
        <v>685.83802732653317</v>
      </c>
      <c r="AV19" s="48">
        <v>674.28514950402302</v>
      </c>
      <c r="AW19" s="48">
        <v>632.50407725371065</v>
      </c>
      <c r="AX19" s="48">
        <v>599.58997303712761</v>
      </c>
      <c r="AY19" s="48">
        <v>608.90291984882811</v>
      </c>
      <c r="AZ19" s="48">
        <v>640.39597590100243</v>
      </c>
      <c r="BA19" s="48">
        <v>657.49706118619804</v>
      </c>
      <c r="BB19" s="48">
        <v>652.42758342382649</v>
      </c>
      <c r="BC19" s="48">
        <v>657.51826836523105</v>
      </c>
      <c r="BD19" s="48">
        <v>612.07366539414045</v>
      </c>
      <c r="BE19" s="48">
        <v>527.43337779789056</v>
      </c>
      <c r="BF19" s="48">
        <v>530.5173300051058</v>
      </c>
      <c r="BG19" s="48">
        <v>529.38648565075164</v>
      </c>
      <c r="BH19" s="116">
        <v>555.694591661255</v>
      </c>
      <c r="BI19" s="49">
        <v>4.969546205578701E-2</v>
      </c>
      <c r="BJ19" s="49">
        <v>-7.5738919875137922E-3</v>
      </c>
      <c r="BK19" s="49">
        <v>5.5447141098954851E-3</v>
      </c>
    </row>
    <row r="20" spans="1:63">
      <c r="A20" s="39" t="s">
        <v>107</v>
      </c>
      <c r="B20" s="48">
        <v>61.721146031661824</v>
      </c>
      <c r="C20" s="48">
        <v>61.095790937737419</v>
      </c>
      <c r="D20" s="48">
        <v>62.714766721345853</v>
      </c>
      <c r="E20" s="48">
        <v>63.812743838224705</v>
      </c>
      <c r="F20" s="48">
        <v>68.454836318120314</v>
      </c>
      <c r="G20" s="48">
        <v>71.031696067645569</v>
      </c>
      <c r="H20" s="48">
        <v>72.993750024119876</v>
      </c>
      <c r="I20" s="48">
        <v>77.071584310525807</v>
      </c>
      <c r="J20" s="109">
        <v>78.820854619629301</v>
      </c>
      <c r="K20" s="48">
        <v>75.821451533586725</v>
      </c>
      <c r="L20" s="48">
        <v>84.386268218021527</v>
      </c>
      <c r="M20" s="48">
        <v>87.455757009876748</v>
      </c>
      <c r="N20" s="48">
        <v>90.564023871617891</v>
      </c>
      <c r="O20" s="48">
        <v>99.743921841795725</v>
      </c>
      <c r="P20" s="48">
        <v>104.70578639768064</v>
      </c>
      <c r="Q20" s="48">
        <v>101.37273893676925</v>
      </c>
      <c r="R20" s="48">
        <v>101.98963231111532</v>
      </c>
      <c r="S20" s="48">
        <v>93.414321406269295</v>
      </c>
      <c r="T20" s="48">
        <v>84.364274712754366</v>
      </c>
      <c r="U20" s="48">
        <v>82.701524203033756</v>
      </c>
      <c r="V20" s="48">
        <v>82.104768836491516</v>
      </c>
      <c r="W20" s="48">
        <v>81.037871507454909</v>
      </c>
      <c r="X20" s="48">
        <v>82.922117016075191</v>
      </c>
      <c r="Y20" s="48">
        <v>89.458866022982178</v>
      </c>
      <c r="Z20" s="48">
        <v>91.277150532541711</v>
      </c>
      <c r="AA20" s="48">
        <v>87.294178228615507</v>
      </c>
      <c r="AB20" s="48">
        <v>94.14967391608883</v>
      </c>
      <c r="AC20" s="48">
        <v>99.944739310817184</v>
      </c>
      <c r="AD20" s="48">
        <v>104.91164861612403</v>
      </c>
      <c r="AE20" s="48">
        <v>108.87155037322074</v>
      </c>
      <c r="AF20" s="48">
        <v>124.22863204343008</v>
      </c>
      <c r="AG20" s="48">
        <v>130.13042798124243</v>
      </c>
      <c r="AH20" s="48">
        <v>130.35005153113656</v>
      </c>
      <c r="AI20" s="48">
        <v>132.79319022501636</v>
      </c>
      <c r="AJ20" s="48">
        <v>146.10817265150229</v>
      </c>
      <c r="AK20" s="48">
        <v>131.70011540335926</v>
      </c>
      <c r="AL20" s="48">
        <v>125.76660107910989</v>
      </c>
      <c r="AM20" s="48">
        <v>124.75787052900206</v>
      </c>
      <c r="AN20" s="48">
        <v>127.9051312636393</v>
      </c>
      <c r="AO20" s="48">
        <v>136.73985040782875</v>
      </c>
      <c r="AP20" s="48">
        <v>138.19528833877544</v>
      </c>
      <c r="AQ20" s="48">
        <v>141.57166657220353</v>
      </c>
      <c r="AR20" s="48">
        <v>154.66727563196451</v>
      </c>
      <c r="AS20" s="48">
        <v>172.50249847492523</v>
      </c>
      <c r="AT20" s="48">
        <v>175.17725271796564</v>
      </c>
      <c r="AU20" s="48">
        <v>175.31165854124853</v>
      </c>
      <c r="AV20" s="48">
        <v>187.87594178807839</v>
      </c>
      <c r="AW20" s="48">
        <v>190.6855267944398</v>
      </c>
      <c r="AX20" s="48">
        <v>196.5896936339858</v>
      </c>
      <c r="AY20" s="48">
        <v>196.97664153926237</v>
      </c>
      <c r="AZ20" s="48">
        <v>201.60457448891796</v>
      </c>
      <c r="BA20" s="48">
        <v>211.86152680553636</v>
      </c>
      <c r="BB20" s="48">
        <v>215.95266686919345</v>
      </c>
      <c r="BC20" s="48">
        <v>224.85080040693219</v>
      </c>
      <c r="BD20" s="48">
        <v>230.48515004585477</v>
      </c>
      <c r="BE20" s="48">
        <v>206.32890879243607</v>
      </c>
      <c r="BF20" s="48">
        <v>240.21120421315055</v>
      </c>
      <c r="BG20" s="48">
        <v>245.14447243989827</v>
      </c>
      <c r="BH20" s="116">
        <v>246.9276802703337</v>
      </c>
      <c r="BI20" s="49">
        <v>7.2741098858455366E-3</v>
      </c>
      <c r="BJ20" s="49">
        <v>2.3059524814401655E-2</v>
      </c>
      <c r="BK20" s="49">
        <v>2.4638414939861324E-3</v>
      </c>
    </row>
    <row r="21" spans="1:63">
      <c r="A21" s="50" t="s">
        <v>33</v>
      </c>
      <c r="B21" s="51">
        <v>1704.0579254244051</v>
      </c>
      <c r="C21" s="51">
        <v>1804.7421663412465</v>
      </c>
      <c r="D21" s="51">
        <v>1859.5189847839499</v>
      </c>
      <c r="E21" s="51">
        <v>1979.4342984753362</v>
      </c>
      <c r="F21" s="51">
        <v>2068.6990851624805</v>
      </c>
      <c r="G21" s="51">
        <v>2187.9759944028524</v>
      </c>
      <c r="H21" s="51">
        <v>2323.9413072634393</v>
      </c>
      <c r="I21" s="51">
        <v>2497.687849289086</v>
      </c>
      <c r="J21" s="124">
        <v>2738.6148420355057</v>
      </c>
      <c r="K21" s="51">
        <v>2858.1681241693609</v>
      </c>
      <c r="L21" s="51">
        <v>2842.5465921313239</v>
      </c>
      <c r="M21" s="51">
        <v>2965.5414920072917</v>
      </c>
      <c r="N21" s="51">
        <v>3102.6769206617178</v>
      </c>
      <c r="O21" s="51">
        <v>3230.6737418895864</v>
      </c>
      <c r="P21" s="51">
        <v>3390.5982632491418</v>
      </c>
      <c r="Q21" s="51">
        <v>3390.4240915084906</v>
      </c>
      <c r="R21" s="51">
        <v>3380.1813566209771</v>
      </c>
      <c r="S21" s="51">
        <v>3298.3688253355062</v>
      </c>
      <c r="T21" s="51">
        <v>3177.3371479579805</v>
      </c>
      <c r="U21" s="51">
        <v>3152.4909502118944</v>
      </c>
      <c r="V21" s="51">
        <v>3148.6044037668353</v>
      </c>
      <c r="W21" s="51">
        <v>3312.3068176089182</v>
      </c>
      <c r="X21" s="51">
        <v>3406.3205801470854</v>
      </c>
      <c r="Y21" s="51">
        <v>3464.4219318882724</v>
      </c>
      <c r="Z21" s="51">
        <v>3503.747083935913</v>
      </c>
      <c r="AA21" s="51">
        <v>3515.3673350300551</v>
      </c>
      <c r="AB21" s="51">
        <v>3550.5444161039613</v>
      </c>
      <c r="AC21" s="51">
        <v>3688.915935525948</v>
      </c>
      <c r="AD21" s="51">
        <v>3752.1588484267631</v>
      </c>
      <c r="AE21" s="51">
        <v>3993.2842271411878</v>
      </c>
      <c r="AF21" s="51">
        <v>4174.5297902406319</v>
      </c>
      <c r="AG21" s="51">
        <v>4273.0873530325161</v>
      </c>
      <c r="AH21" s="51">
        <v>4567.1768512792314</v>
      </c>
      <c r="AI21" s="51">
        <v>4689.7768961376878</v>
      </c>
      <c r="AJ21" s="51">
        <v>4714.6316243775982</v>
      </c>
      <c r="AK21" s="51">
        <v>4867.1712375655889</v>
      </c>
      <c r="AL21" s="51">
        <v>4963.895156135558</v>
      </c>
      <c r="AM21" s="51">
        <v>4941.2422202326543</v>
      </c>
      <c r="AN21" s="51">
        <v>4817.3398520623377</v>
      </c>
      <c r="AO21" s="51">
        <v>5015.9788319811496</v>
      </c>
      <c r="AP21" s="51">
        <v>5161.2199243841869</v>
      </c>
      <c r="AQ21" s="51">
        <v>5338.3672995925945</v>
      </c>
      <c r="AR21" s="51">
        <v>5602.8145676698841</v>
      </c>
      <c r="AS21" s="51">
        <v>5744.638158451894</v>
      </c>
      <c r="AT21" s="51">
        <v>5692.7240753812675</v>
      </c>
      <c r="AU21" s="51">
        <v>5952.641023716159</v>
      </c>
      <c r="AV21" s="51">
        <v>6166.5363229972545</v>
      </c>
      <c r="AW21" s="51">
        <v>6407.0975247424476</v>
      </c>
      <c r="AX21" s="51">
        <v>6560.9060374069577</v>
      </c>
      <c r="AY21" s="51">
        <v>6640.0712081158299</v>
      </c>
      <c r="AZ21" s="51">
        <v>6439.8733251231752</v>
      </c>
      <c r="BA21" s="51">
        <v>6341.5340839637902</v>
      </c>
      <c r="BB21" s="51">
        <v>6302.3889247871066</v>
      </c>
      <c r="BC21" s="51">
        <v>6083.506420528347</v>
      </c>
      <c r="BD21" s="51">
        <v>5986.372688449309</v>
      </c>
      <c r="BE21" s="51">
        <v>5183.7681500102153</v>
      </c>
      <c r="BF21" s="51">
        <v>5804.7015323781743</v>
      </c>
      <c r="BG21" s="51">
        <v>6244.1677370335528</v>
      </c>
      <c r="BH21" s="51">
        <v>6444.9304952451348</v>
      </c>
      <c r="BI21" s="52">
        <v>3.2152044382292466E-2</v>
      </c>
      <c r="BJ21" s="52">
        <v>-1.7818962180000675E-3</v>
      </c>
      <c r="BK21" s="52">
        <v>6.4307440796661952E-2</v>
      </c>
    </row>
    <row r="22" spans="1:63">
      <c r="B22" s="48"/>
      <c r="C22" s="48"/>
      <c r="D22" s="48"/>
      <c r="E22" s="48"/>
      <c r="F22" s="48"/>
      <c r="G22" s="48"/>
      <c r="H22" s="48"/>
      <c r="I22" s="48"/>
      <c r="J22" s="109"/>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116"/>
      <c r="BE22" s="116"/>
      <c r="BF22" s="116"/>
      <c r="BG22" s="116"/>
      <c r="BH22" s="116"/>
      <c r="BI22" s="49"/>
      <c r="BJ22" s="49"/>
      <c r="BK22" s="49"/>
    </row>
    <row r="23" spans="1:63">
      <c r="A23" s="39" t="s">
        <v>34</v>
      </c>
      <c r="B23" s="48">
        <v>106.65284931506849</v>
      </c>
      <c r="C23" s="48">
        <v>118.20578082191781</v>
      </c>
      <c r="D23" s="48">
        <v>125.64857534246575</v>
      </c>
      <c r="E23" s="48">
        <v>144.3210382513661</v>
      </c>
      <c r="F23" s="48">
        <v>158.68693150684933</v>
      </c>
      <c r="G23" s="48">
        <v>175.70780821917805</v>
      </c>
      <c r="H23" s="48">
        <v>196.21323287671234</v>
      </c>
      <c r="I23" s="48">
        <v>211.85945355191254</v>
      </c>
      <c r="J23" s="109">
        <v>230.39624657534247</v>
      </c>
      <c r="K23" s="48">
        <v>207.13071232876715</v>
      </c>
      <c r="L23" s="48">
        <v>209.78019178082192</v>
      </c>
      <c r="M23" s="48">
        <v>225.92573770491799</v>
      </c>
      <c r="N23" s="48">
        <v>218.23356164383563</v>
      </c>
      <c r="O23" s="48">
        <v>236.52243835616437</v>
      </c>
      <c r="P23" s="48">
        <v>246.07772602739732</v>
      </c>
      <c r="Q23" s="48">
        <v>240.05751366120217</v>
      </c>
      <c r="R23" s="48">
        <v>219.21665753424656</v>
      </c>
      <c r="S23" s="48">
        <v>208.70172602739726</v>
      </c>
      <c r="T23" s="48">
        <v>204.02805479452053</v>
      </c>
      <c r="U23" s="48">
        <v>198.30836065573769</v>
      </c>
      <c r="V23" s="48">
        <v>200.05789041095892</v>
      </c>
      <c r="W23" s="48">
        <v>210.22112328767125</v>
      </c>
      <c r="X23" s="48">
        <v>216.68536986301368</v>
      </c>
      <c r="Y23" s="48">
        <v>215.31699453551911</v>
      </c>
      <c r="Z23" s="48">
        <v>213.57884931506851</v>
      </c>
      <c r="AA23" s="48">
        <v>216.69720547945204</v>
      </c>
      <c r="AB23" s="48">
        <v>233.65298630136988</v>
      </c>
      <c r="AC23" s="48">
        <v>229.64612021857926</v>
      </c>
      <c r="AD23" s="48">
        <v>234.0156438356164</v>
      </c>
      <c r="AE23" s="48">
        <v>230.85665753424658</v>
      </c>
      <c r="AF23" s="48">
        <v>232.10076712328765</v>
      </c>
      <c r="AG23" s="48">
        <v>252.14762295081965</v>
      </c>
      <c r="AH23" s="48">
        <v>251.13504109589039</v>
      </c>
      <c r="AI23" s="48">
        <v>264.66989041095894</v>
      </c>
      <c r="AJ23" s="48">
        <v>252.55501369863009</v>
      </c>
      <c r="AK23" s="48">
        <v>249.38524590163931</v>
      </c>
      <c r="AL23" s="48">
        <v>265.0029863013699</v>
      </c>
      <c r="AM23" s="48">
        <v>270.98742465753429</v>
      </c>
      <c r="AN23" s="48">
        <v>287.44320547945205</v>
      </c>
      <c r="AO23" s="48">
        <v>291.32740437158469</v>
      </c>
      <c r="AP23" s="48">
        <v>292.76117646575341</v>
      </c>
      <c r="AQ23" s="48">
        <v>291.38666202739716</v>
      </c>
      <c r="AR23" s="48">
        <v>280.86584945205482</v>
      </c>
      <c r="AS23" s="48">
        <v>272.34816508196724</v>
      </c>
      <c r="AT23" s="48">
        <v>257.81489517808217</v>
      </c>
      <c r="AU23" s="48">
        <v>265.48564200000004</v>
      </c>
      <c r="AV23" s="48">
        <v>249.80337123287671</v>
      </c>
      <c r="AW23" s="48">
        <v>245.4601930601093</v>
      </c>
      <c r="AX23" s="48">
        <v>251.38908583561644</v>
      </c>
      <c r="AY23" s="48">
        <v>244.32575720547948</v>
      </c>
      <c r="AZ23" s="48">
        <v>246.86389599999998</v>
      </c>
      <c r="BA23" s="48">
        <v>252.86866718579233</v>
      </c>
      <c r="BB23" s="48">
        <v>253.94329432876711</v>
      </c>
      <c r="BC23" s="48">
        <v>259.15861769863011</v>
      </c>
      <c r="BD23" s="48">
        <v>265.47615717808213</v>
      </c>
      <c r="BE23" s="48">
        <v>229.82136674863384</v>
      </c>
      <c r="BF23" s="48">
        <v>243.59424915068499</v>
      </c>
      <c r="BG23" s="48">
        <v>233.79911794520552</v>
      </c>
      <c r="BH23" s="116">
        <v>234.05067598398702</v>
      </c>
      <c r="BI23" s="49">
        <v>1.0759580318024931E-3</v>
      </c>
      <c r="BJ23" s="49">
        <v>-7.1209476159466156E-3</v>
      </c>
      <c r="BK23" s="49">
        <v>2.3353548964357728E-3</v>
      </c>
    </row>
    <row r="24" spans="1:63">
      <c r="A24" s="39" t="s">
        <v>38</v>
      </c>
      <c r="B24" s="48">
        <v>312.1127123287672</v>
      </c>
      <c r="C24" s="48">
        <v>318.66810958904108</v>
      </c>
      <c r="D24" s="48">
        <v>350.3951232876712</v>
      </c>
      <c r="E24" s="48">
        <v>405.10338797814211</v>
      </c>
      <c r="F24" s="48">
        <v>468.28786301369871</v>
      </c>
      <c r="G24" s="48">
        <v>511.70936986301365</v>
      </c>
      <c r="H24" s="48">
        <v>525.20786301369856</v>
      </c>
      <c r="I24" s="48">
        <v>566.88540983606538</v>
      </c>
      <c r="J24" s="109">
        <v>597.89550684931498</v>
      </c>
      <c r="K24" s="48">
        <v>529.36005479452058</v>
      </c>
      <c r="L24" s="48">
        <v>503.76594520547945</v>
      </c>
      <c r="M24" s="48">
        <v>523.61789617486329</v>
      </c>
      <c r="N24" s="48">
        <v>516.77695890410962</v>
      </c>
      <c r="O24" s="48">
        <v>551.43972602739723</v>
      </c>
      <c r="P24" s="48">
        <v>550.65909589041087</v>
      </c>
      <c r="Q24" s="48">
        <v>505.61658469945354</v>
      </c>
      <c r="R24" s="48">
        <v>465.80931506849311</v>
      </c>
      <c r="S24" s="48">
        <v>441.18323287671228</v>
      </c>
      <c r="T24" s="48">
        <v>403.8560821917809</v>
      </c>
      <c r="U24" s="48">
        <v>392.45442622950816</v>
      </c>
      <c r="V24" s="48">
        <v>400.18783561643846</v>
      </c>
      <c r="W24" s="48">
        <v>449.96835616438347</v>
      </c>
      <c r="X24" s="48">
        <v>454.61309589041105</v>
      </c>
      <c r="Y24" s="48">
        <v>466.33133879781423</v>
      </c>
      <c r="Z24" s="48">
        <v>459.99227397260279</v>
      </c>
      <c r="AA24" s="48">
        <v>473.07283647546376</v>
      </c>
      <c r="AB24" s="48">
        <v>506.90282156163045</v>
      </c>
      <c r="AC24" s="48">
        <v>517.2591603514536</v>
      </c>
      <c r="AD24" s="48">
        <v>509.20888886220484</v>
      </c>
      <c r="AE24" s="48">
        <v>559.54758170997945</v>
      </c>
      <c r="AF24" s="48">
        <v>559.48058928168314</v>
      </c>
      <c r="AG24" s="48">
        <v>602.48086020188259</v>
      </c>
      <c r="AH24" s="48">
        <v>618.08738586413369</v>
      </c>
      <c r="AI24" s="48">
        <v>625.70786097182315</v>
      </c>
      <c r="AJ24" s="48">
        <v>606.5577028390544</v>
      </c>
      <c r="AK24" s="48">
        <v>615.86532131815227</v>
      </c>
      <c r="AL24" s="48">
        <v>625.87237593616828</v>
      </c>
      <c r="AM24" s="48">
        <v>625.32498467427081</v>
      </c>
      <c r="AN24" s="48">
        <v>656.52432588262434</v>
      </c>
      <c r="AO24" s="48">
        <v>661.99584036461647</v>
      </c>
      <c r="AP24" s="48">
        <v>661.00921790541042</v>
      </c>
      <c r="AQ24" s="48">
        <v>655.67659935590655</v>
      </c>
      <c r="AR24" s="48">
        <v>660.97285406146636</v>
      </c>
      <c r="AS24" s="48">
        <v>695.38380521908459</v>
      </c>
      <c r="AT24" s="48">
        <v>619.51437345900604</v>
      </c>
      <c r="AU24" s="48">
        <v>643.94499668626906</v>
      </c>
      <c r="AV24" s="48">
        <v>605.31785150953181</v>
      </c>
      <c r="AW24" s="48">
        <v>585.44106199132943</v>
      </c>
      <c r="AX24" s="48">
        <v>603.40007632124912</v>
      </c>
      <c r="AY24" s="48">
        <v>596.84332383982792</v>
      </c>
      <c r="AZ24" s="48">
        <v>612.50604046123976</v>
      </c>
      <c r="BA24" s="48">
        <v>615.28919410080221</v>
      </c>
      <c r="BB24" s="48">
        <v>620.35304611526908</v>
      </c>
      <c r="BC24" s="48">
        <v>667.7110422145845</v>
      </c>
      <c r="BD24" s="48">
        <v>627.69388306849316</v>
      </c>
      <c r="BE24" s="48">
        <v>541.15047027322396</v>
      </c>
      <c r="BF24" s="48">
        <v>600.21574772602742</v>
      </c>
      <c r="BG24" s="48">
        <v>582.60141923287688</v>
      </c>
      <c r="BH24" s="116">
        <v>556.42849673184173</v>
      </c>
      <c r="BI24" s="49">
        <v>-4.49242340252064E-2</v>
      </c>
      <c r="BJ24" s="49">
        <v>-8.0714275025028925E-3</v>
      </c>
      <c r="BK24" s="49">
        <v>5.5520370060713163E-3</v>
      </c>
    </row>
    <row r="25" spans="1:63">
      <c r="A25" s="39" t="s">
        <v>39</v>
      </c>
      <c r="B25" s="48">
        <v>71.22095890410958</v>
      </c>
      <c r="C25" s="48">
        <v>81.128657534246571</v>
      </c>
      <c r="D25" s="48">
        <v>101.8273698630137</v>
      </c>
      <c r="E25" s="48">
        <v>120.45715846994536</v>
      </c>
      <c r="F25" s="48">
        <v>148.47169863013698</v>
      </c>
      <c r="G25" s="48">
        <v>172.55287671232878</v>
      </c>
      <c r="H25" s="48">
        <v>189.46882191780824</v>
      </c>
      <c r="I25" s="48">
        <v>196.51065573770492</v>
      </c>
      <c r="J25" s="109">
        <v>207.97816438356165</v>
      </c>
      <c r="K25" s="48">
        <v>216.24175342465756</v>
      </c>
      <c r="L25" s="48">
        <v>229.28246575342465</v>
      </c>
      <c r="M25" s="48">
        <v>238.03202185792352</v>
      </c>
      <c r="N25" s="48">
        <v>248.33775342465751</v>
      </c>
      <c r="O25" s="48">
        <v>255.43419178082192</v>
      </c>
      <c r="P25" s="48">
        <v>262.834301369863</v>
      </c>
      <c r="Q25" s="48">
        <v>271.33565573770488</v>
      </c>
      <c r="R25" s="48">
        <v>242.99013698630139</v>
      </c>
      <c r="S25" s="48">
        <v>236.08027397260273</v>
      </c>
      <c r="T25" s="48">
        <v>229.24799999999999</v>
      </c>
      <c r="U25" s="48">
        <v>220.34450819672131</v>
      </c>
      <c r="V25" s="48">
        <v>201.85312328767125</v>
      </c>
      <c r="W25" s="48">
        <v>212.82693150684929</v>
      </c>
      <c r="X25" s="48">
        <v>204.88350684931504</v>
      </c>
      <c r="Y25" s="48">
        <v>216.95639344262293</v>
      </c>
      <c r="Z25" s="48">
        <v>212.91306849315066</v>
      </c>
      <c r="AA25" s="48">
        <v>199.1855377498261</v>
      </c>
      <c r="AB25" s="48">
        <v>130.69140609323162</v>
      </c>
      <c r="AC25" s="48">
        <v>118.8074130415786</v>
      </c>
      <c r="AD25" s="48">
        <v>130.65574504695525</v>
      </c>
      <c r="AE25" s="48">
        <v>123.06690550587277</v>
      </c>
      <c r="AF25" s="48">
        <v>127.02833714482557</v>
      </c>
      <c r="AG25" s="48">
        <v>118.06066227688818</v>
      </c>
      <c r="AH25" s="48">
        <v>93.52170409152933</v>
      </c>
      <c r="AI25" s="48">
        <v>100.10607047595715</v>
      </c>
      <c r="AJ25" s="48">
        <v>93.454578465291902</v>
      </c>
      <c r="AK25" s="48">
        <v>89.439116662030642</v>
      </c>
      <c r="AL25" s="48">
        <v>93.479940667975427</v>
      </c>
      <c r="AM25" s="48">
        <v>93.106353505591841</v>
      </c>
      <c r="AN25" s="48">
        <v>100.16821455613228</v>
      </c>
      <c r="AO25" s="48">
        <v>96.662645970745814</v>
      </c>
      <c r="AP25" s="48">
        <v>105.98676051811324</v>
      </c>
      <c r="AQ25" s="48">
        <v>107.31012070078393</v>
      </c>
      <c r="AR25" s="48">
        <v>105.71520643260381</v>
      </c>
      <c r="AS25" s="48">
        <v>103.97973975676658</v>
      </c>
      <c r="AT25" s="48">
        <v>94.39866015875829</v>
      </c>
      <c r="AU25" s="48">
        <v>85.35134944717197</v>
      </c>
      <c r="AV25" s="48">
        <v>81.243075512193656</v>
      </c>
      <c r="AW25" s="48">
        <v>84.280658522642383</v>
      </c>
      <c r="AX25" s="48">
        <v>79.004736933459967</v>
      </c>
      <c r="AY25" s="48">
        <v>85.340958310479991</v>
      </c>
      <c r="AZ25" s="48">
        <v>94.778823187841141</v>
      </c>
      <c r="BA25" s="48">
        <v>96.805331340852348</v>
      </c>
      <c r="BB25" s="48">
        <v>101.56523645972683</v>
      </c>
      <c r="BC25" s="48">
        <v>100.85731016360765</v>
      </c>
      <c r="BD25" s="48">
        <v>105.24918035616437</v>
      </c>
      <c r="BE25" s="48">
        <v>94.804781311475423</v>
      </c>
      <c r="BF25" s="48">
        <v>99.631686630136997</v>
      </c>
      <c r="BG25" s="48">
        <v>106.73925671232878</v>
      </c>
      <c r="BH25" s="116">
        <v>105.90055023971475</v>
      </c>
      <c r="BI25" s="49">
        <v>-7.8575258854801655E-3</v>
      </c>
      <c r="BJ25" s="49">
        <v>2.9732709946886704E-2</v>
      </c>
      <c r="BK25" s="49">
        <v>1.0566744466676136E-3</v>
      </c>
    </row>
    <row r="26" spans="1:63">
      <c r="A26" s="39" t="s">
        <v>108</v>
      </c>
      <c r="B26" s="48">
        <v>0</v>
      </c>
      <c r="C26" s="48">
        <v>0</v>
      </c>
      <c r="D26" s="48">
        <v>0</v>
      </c>
      <c r="E26" s="48">
        <v>0</v>
      </c>
      <c r="F26" s="48">
        <v>0</v>
      </c>
      <c r="G26" s="48">
        <v>0</v>
      </c>
      <c r="H26" s="48">
        <v>0</v>
      </c>
      <c r="I26" s="48">
        <v>0</v>
      </c>
      <c r="J26" s="109">
        <v>0</v>
      </c>
      <c r="K26" s="48">
        <v>0</v>
      </c>
      <c r="L26" s="48">
        <v>0</v>
      </c>
      <c r="M26" s="48">
        <v>0</v>
      </c>
      <c r="N26" s="48">
        <v>0</v>
      </c>
      <c r="O26" s="48">
        <v>0</v>
      </c>
      <c r="P26" s="48">
        <v>0</v>
      </c>
      <c r="Q26" s="48">
        <v>0</v>
      </c>
      <c r="R26" s="48">
        <v>0</v>
      </c>
      <c r="S26" s="48">
        <v>0</v>
      </c>
      <c r="T26" s="48">
        <v>0</v>
      </c>
      <c r="U26" s="48">
        <v>0</v>
      </c>
      <c r="V26" s="48">
        <v>0</v>
      </c>
      <c r="W26" s="48">
        <v>0</v>
      </c>
      <c r="X26" s="48">
        <v>0</v>
      </c>
      <c r="Y26" s="48">
        <v>0</v>
      </c>
      <c r="Z26" s="48">
        <v>0</v>
      </c>
      <c r="AA26" s="48">
        <v>91.962931506849301</v>
      </c>
      <c r="AB26" s="48">
        <v>65.77134246575342</v>
      </c>
      <c r="AC26" s="48">
        <v>65.59163934426229</v>
      </c>
      <c r="AD26" s="48">
        <v>69.642630136986298</v>
      </c>
      <c r="AE26" s="48">
        <v>72.352493150684936</v>
      </c>
      <c r="AF26" s="48">
        <v>79.593232876712321</v>
      </c>
      <c r="AG26" s="48">
        <v>75.183989071038255</v>
      </c>
      <c r="AH26" s="48">
        <v>80.479287671232882</v>
      </c>
      <c r="AI26" s="48">
        <v>89.944246575342461</v>
      </c>
      <c r="AJ26" s="48">
        <v>88.950109589041091</v>
      </c>
      <c r="AK26" s="48">
        <v>79.551448087431694</v>
      </c>
      <c r="AL26" s="48">
        <v>80.823013698630135</v>
      </c>
      <c r="AM26" s="48">
        <v>84.607287671232854</v>
      </c>
      <c r="AN26" s="48">
        <v>93.128767123287687</v>
      </c>
      <c r="AO26" s="48">
        <v>88.030445355191247</v>
      </c>
      <c r="AP26" s="48">
        <v>91.440594520547961</v>
      </c>
      <c r="AQ26" s="48">
        <v>93.163052054794505</v>
      </c>
      <c r="AR26" s="48">
        <v>95.346548201690482</v>
      </c>
      <c r="AS26" s="48">
        <v>90.830180269299916</v>
      </c>
      <c r="AT26" s="48">
        <v>88.722203728311854</v>
      </c>
      <c r="AU26" s="48">
        <v>76.337936986301358</v>
      </c>
      <c r="AV26" s="48">
        <v>72.473635616438372</v>
      </c>
      <c r="AW26" s="48">
        <v>64.991827868852454</v>
      </c>
      <c r="AX26" s="48">
        <v>63.049186301369858</v>
      </c>
      <c r="AY26" s="48">
        <v>65.405380821917817</v>
      </c>
      <c r="AZ26" s="48">
        <v>67.905200000000008</v>
      </c>
      <c r="BA26" s="48">
        <v>68.208874316939898</v>
      </c>
      <c r="BB26" s="48">
        <v>72.900038356164387</v>
      </c>
      <c r="BC26" s="48">
        <v>70.755786301369866</v>
      </c>
      <c r="BD26" s="48">
        <v>69.151742465753429</v>
      </c>
      <c r="BE26" s="48">
        <v>58.959456284152992</v>
      </c>
      <c r="BF26" s="48">
        <v>62.648243835616441</v>
      </c>
      <c r="BG26" s="48">
        <v>68.380883536576704</v>
      </c>
      <c r="BH26" s="116">
        <v>69.922020280668036</v>
      </c>
      <c r="BI26" s="49">
        <v>2.2537537750108028E-2</v>
      </c>
      <c r="BJ26" s="49">
        <v>1.0400257434170168E-2</v>
      </c>
      <c r="BK26" s="49">
        <v>6.9768109724370735E-4</v>
      </c>
    </row>
    <row r="27" spans="1:63">
      <c r="A27" s="39" t="s">
        <v>109</v>
      </c>
      <c r="B27" s="48">
        <v>7.726465753424657</v>
      </c>
      <c r="C27" s="48">
        <v>8.8488767123287655</v>
      </c>
      <c r="D27" s="48">
        <v>9.6221369863013706</v>
      </c>
      <c r="E27" s="48">
        <v>10.595546448087433</v>
      </c>
      <c r="F27" s="48">
        <v>12.553671232876713</v>
      </c>
      <c r="G27" s="48">
        <v>13.261671232876711</v>
      </c>
      <c r="H27" s="48">
        <v>15.827972602739726</v>
      </c>
      <c r="I27" s="48">
        <v>17.665163934426232</v>
      </c>
      <c r="J27" s="109">
        <v>19.006986301369864</v>
      </c>
      <c r="K27" s="48">
        <v>16.943616438356162</v>
      </c>
      <c r="L27" s="48">
        <v>14.336082191780822</v>
      </c>
      <c r="M27" s="48">
        <v>14.535437158469946</v>
      </c>
      <c r="N27" s="48">
        <v>15.898849315068494</v>
      </c>
      <c r="O27" s="48">
        <v>16.571095890410959</v>
      </c>
      <c r="P27" s="48">
        <v>16.861753424657536</v>
      </c>
      <c r="Q27" s="48">
        <v>16.971448087431696</v>
      </c>
      <c r="R27" s="48">
        <v>16.380794520547941</v>
      </c>
      <c r="S27" s="48">
        <v>19.51915068493151</v>
      </c>
      <c r="T27" s="48">
        <v>20.360410958904108</v>
      </c>
      <c r="U27" s="48">
        <v>20.93620218579235</v>
      </c>
      <c r="V27" s="48">
        <v>20.896301369863018</v>
      </c>
      <c r="W27" s="48">
        <v>22.47057534246575</v>
      </c>
      <c r="X27" s="48">
        <v>26.288438356164384</v>
      </c>
      <c r="Y27" s="48">
        <v>28.086857923497266</v>
      </c>
      <c r="Z27" s="48">
        <v>29.138356164383556</v>
      </c>
      <c r="AA27" s="48">
        <v>30.871616438356167</v>
      </c>
      <c r="AB27" s="48">
        <v>31.538054794520544</v>
      </c>
      <c r="AC27" s="48">
        <v>36.194672131147541</v>
      </c>
      <c r="AD27" s="48">
        <v>37.844136986301372</v>
      </c>
      <c r="AE27" s="48">
        <v>37.497013698630134</v>
      </c>
      <c r="AF27" s="48">
        <v>39.796054794520551</v>
      </c>
      <c r="AG27" s="48">
        <v>40.469316939890724</v>
      </c>
      <c r="AH27" s="48">
        <v>41.511671232876708</v>
      </c>
      <c r="AI27" s="48">
        <v>45.117479452054795</v>
      </c>
      <c r="AJ27" s="48">
        <v>47.239178082191771</v>
      </c>
      <c r="AK27" s="48">
        <v>49.08308743169399</v>
      </c>
      <c r="AL27" s="48">
        <v>49.483287671232866</v>
      </c>
      <c r="AM27" s="48">
        <v>49.081890410958906</v>
      </c>
      <c r="AN27" s="48">
        <v>52.176821917808219</v>
      </c>
      <c r="AO27" s="48">
        <v>50.662103825136612</v>
      </c>
      <c r="AP27" s="48">
        <v>56.649589041095879</v>
      </c>
      <c r="AQ27" s="48">
        <v>56.048136986301373</v>
      </c>
      <c r="AR27" s="48">
        <v>57.044608755375805</v>
      </c>
      <c r="AS27" s="48">
        <v>58.013544942100765</v>
      </c>
      <c r="AT27" s="48">
        <v>57.074118524996095</v>
      </c>
      <c r="AU27" s="48">
        <v>55.458520547945213</v>
      </c>
      <c r="AV27" s="48">
        <v>54.625205479452056</v>
      </c>
      <c r="AW27" s="48">
        <v>51.060928961748637</v>
      </c>
      <c r="AX27" s="48">
        <v>45.678164383561644</v>
      </c>
      <c r="AY27" s="48">
        <v>45.47339726027397</v>
      </c>
      <c r="AZ27" s="48">
        <v>46.465479068493153</v>
      </c>
      <c r="BA27" s="48">
        <v>50.525674316939892</v>
      </c>
      <c r="BB27" s="48">
        <v>52.338469995703896</v>
      </c>
      <c r="BC27" s="48">
        <v>51.695841917808217</v>
      </c>
      <c r="BD27" s="48">
        <v>51.553049068493159</v>
      </c>
      <c r="BE27" s="48">
        <v>43.758530327868847</v>
      </c>
      <c r="BF27" s="48">
        <v>45.183345041095883</v>
      </c>
      <c r="BG27" s="48">
        <v>48.208865479452065</v>
      </c>
      <c r="BH27" s="116">
        <v>48.129793698630138</v>
      </c>
      <c r="BI27" s="49">
        <v>-1.6401916957707874E-3</v>
      </c>
      <c r="BJ27" s="49">
        <v>5.2417920390317452E-3</v>
      </c>
      <c r="BK27" s="49">
        <v>4.8023851632126685E-4</v>
      </c>
    </row>
    <row r="28" spans="1:63">
      <c r="A28" s="39" t="s">
        <v>40</v>
      </c>
      <c r="B28" s="48">
        <v>78.083369863013701</v>
      </c>
      <c r="C28" s="48">
        <v>85.891999999999996</v>
      </c>
      <c r="D28" s="48">
        <v>95.498986301369854</v>
      </c>
      <c r="E28" s="48">
        <v>105.5605737704918</v>
      </c>
      <c r="F28" s="48">
        <v>113.45824657534247</v>
      </c>
      <c r="G28" s="48">
        <v>136.7287123287671</v>
      </c>
      <c r="H28" s="48">
        <v>151.18021917808221</v>
      </c>
      <c r="I28" s="48">
        <v>164.67434426229508</v>
      </c>
      <c r="J28" s="109">
        <v>184.89701369863016</v>
      </c>
      <c r="K28" s="48">
        <v>188.95512328767126</v>
      </c>
      <c r="L28" s="48">
        <v>208.07153424657534</v>
      </c>
      <c r="M28" s="48">
        <v>218.72407103825134</v>
      </c>
      <c r="N28" s="48">
        <v>229.68873972602739</v>
      </c>
      <c r="O28" s="48">
        <v>237.85046575342466</v>
      </c>
      <c r="P28" s="48">
        <v>241.89098630136985</v>
      </c>
      <c r="Q28" s="48">
        <v>224.6487704918033</v>
      </c>
      <c r="R28" s="48">
        <v>222.37854794520547</v>
      </c>
      <c r="S28" s="48">
        <v>206.05471232876715</v>
      </c>
      <c r="T28" s="48">
        <v>201.9241917808219</v>
      </c>
      <c r="U28" s="48">
        <v>215.62297814207651</v>
      </c>
      <c r="V28" s="48">
        <v>211.74397260273972</v>
      </c>
      <c r="W28" s="48">
        <v>205.10378082191778</v>
      </c>
      <c r="X28" s="48">
        <v>205.39347945205478</v>
      </c>
      <c r="Y28" s="48">
        <v>197.99450819672131</v>
      </c>
      <c r="Z28" s="48">
        <v>189.6198904109589</v>
      </c>
      <c r="AA28" s="48">
        <v>173.5770684931507</v>
      </c>
      <c r="AB28" s="48">
        <v>142.95197260273974</v>
      </c>
      <c r="AC28" s="48">
        <v>137.95532315673736</v>
      </c>
      <c r="AD28" s="48">
        <v>140.17161350746665</v>
      </c>
      <c r="AE28" s="48">
        <v>146.72939824301844</v>
      </c>
      <c r="AF28" s="48">
        <v>167.02360604678685</v>
      </c>
      <c r="AG28" s="48">
        <v>174.53429068126707</v>
      </c>
      <c r="AH28" s="48">
        <v>167.80062314243912</v>
      </c>
      <c r="AI28" s="48">
        <v>172.57397199501631</v>
      </c>
      <c r="AJ28" s="48">
        <v>171.83948593954341</v>
      </c>
      <c r="AK28" s="48">
        <v>165.92376096266352</v>
      </c>
      <c r="AL28" s="48">
        <v>176.20669251313174</v>
      </c>
      <c r="AM28" s="48">
        <v>171.00218594535659</v>
      </c>
      <c r="AN28" s="48">
        <v>182.88718545628103</v>
      </c>
      <c r="AO28" s="48">
        <v>201.10569882203754</v>
      </c>
      <c r="AP28" s="48">
        <v>210.10534685083854</v>
      </c>
      <c r="AQ28" s="48">
        <v>206.39733805892433</v>
      </c>
      <c r="AR28" s="48">
        <v>204.80224657534245</v>
      </c>
      <c r="AS28" s="48">
        <v>205.75587431693987</v>
      </c>
      <c r="AT28" s="48">
        <v>199.08920547945209</v>
      </c>
      <c r="AU28" s="48">
        <v>188.52391780821915</v>
      </c>
      <c r="AV28" s="48">
        <v>191.25836170499625</v>
      </c>
      <c r="AW28" s="48">
        <v>188.98701518491322</v>
      </c>
      <c r="AX28" s="48">
        <v>180.91412473077645</v>
      </c>
      <c r="AY28" s="48">
        <v>191.54356792199121</v>
      </c>
      <c r="AZ28" s="48">
        <v>184.10543555074193</v>
      </c>
      <c r="BA28" s="48">
        <v>172.0694870159796</v>
      </c>
      <c r="BB28" s="48">
        <v>205.38654991834457</v>
      </c>
      <c r="BC28" s="48">
        <v>206.72345205479451</v>
      </c>
      <c r="BD28" s="48">
        <v>209.46295890410957</v>
      </c>
      <c r="BE28" s="48">
        <v>181.03330601092898</v>
      </c>
      <c r="BF28" s="48">
        <v>200.61301369863011</v>
      </c>
      <c r="BG28" s="48">
        <v>205.2238356178907</v>
      </c>
      <c r="BH28" s="116">
        <v>205.71950145314634</v>
      </c>
      <c r="BI28" s="49">
        <v>2.4152449629608608E-3</v>
      </c>
      <c r="BJ28" s="49">
        <v>1.2932017332538459E-2</v>
      </c>
      <c r="BK28" s="49">
        <v>2.052666769669149E-3</v>
      </c>
    </row>
    <row r="29" spans="1:63">
      <c r="A29" s="39" t="s">
        <v>41</v>
      </c>
      <c r="B29" s="48">
        <v>202.44715068493147</v>
      </c>
      <c r="C29" s="48">
        <v>230.12342465753423</v>
      </c>
      <c r="D29" s="48">
        <v>243.87265753424663</v>
      </c>
      <c r="E29" s="48">
        <v>263.77032786885246</v>
      </c>
      <c r="F29" s="48">
        <v>316.13854794520546</v>
      </c>
      <c r="G29" s="48">
        <v>350.73709589041096</v>
      </c>
      <c r="H29" s="48">
        <v>346.84180821917806</v>
      </c>
      <c r="I29" s="48">
        <v>365.70133879781417</v>
      </c>
      <c r="J29" s="109">
        <v>341.324602739726</v>
      </c>
      <c r="K29" s="48">
        <v>308.55227397260273</v>
      </c>
      <c r="L29" s="48">
        <v>305.66909589041092</v>
      </c>
      <c r="M29" s="48">
        <v>325.21579234972677</v>
      </c>
      <c r="N29" s="48">
        <v>325.6340273972603</v>
      </c>
      <c r="O29" s="48">
        <v>327.60194520547947</v>
      </c>
      <c r="P29" s="48">
        <v>314.03350684931507</v>
      </c>
      <c r="Q29" s="48">
        <v>268.57103825136613</v>
      </c>
      <c r="R29" s="48">
        <v>254.56986301369861</v>
      </c>
      <c r="S29" s="48">
        <v>220.5337534246575</v>
      </c>
      <c r="T29" s="48">
        <v>209.62846575342473</v>
      </c>
      <c r="U29" s="48">
        <v>206.90002732240436</v>
      </c>
      <c r="V29" s="48">
        <v>213.95800000000003</v>
      </c>
      <c r="W29" s="48">
        <v>211.22049315068497</v>
      </c>
      <c r="X29" s="48">
        <v>195.84641095890413</v>
      </c>
      <c r="Y29" s="48">
        <v>193.1189890710383</v>
      </c>
      <c r="Z29" s="48">
        <v>186.90372602739728</v>
      </c>
      <c r="AA29" s="48">
        <v>183.6505753424658</v>
      </c>
      <c r="AB29" s="48">
        <v>186.47561643835616</v>
      </c>
      <c r="AC29" s="48">
        <v>184.6106830601093</v>
      </c>
      <c r="AD29" s="48">
        <v>193.41947945205482</v>
      </c>
      <c r="AE29" s="48">
        <v>205.1373698630137</v>
      </c>
      <c r="AF29" s="48">
        <v>214.88706849315068</v>
      </c>
      <c r="AG29" s="48">
        <v>233.53355191256833</v>
      </c>
      <c r="AH29" s="48">
        <v>226.56493150684929</v>
      </c>
      <c r="AI29" s="48">
        <v>219.59832876712326</v>
      </c>
      <c r="AJ29" s="48">
        <v>218.12309589041098</v>
      </c>
      <c r="AK29" s="48">
        <v>210.68480874316938</v>
      </c>
      <c r="AL29" s="48">
        <v>202.82150684931506</v>
      </c>
      <c r="AM29" s="48">
        <v>196.18816438356166</v>
      </c>
      <c r="AN29" s="48">
        <v>188.31950684931502</v>
      </c>
      <c r="AO29" s="48">
        <v>184.83158469945354</v>
      </c>
      <c r="AP29" s="48">
        <v>187.27118546787719</v>
      </c>
      <c r="AQ29" s="48">
        <v>188.52957426628745</v>
      </c>
      <c r="AR29" s="48">
        <v>189.93570826154303</v>
      </c>
      <c r="AS29" s="48">
        <v>186.87860586330231</v>
      </c>
      <c r="AT29" s="48">
        <v>169.20021686309465</v>
      </c>
      <c r="AU29" s="48">
        <v>174.04378062209597</v>
      </c>
      <c r="AV29" s="48">
        <v>166.06604205988697</v>
      </c>
      <c r="AW29" s="48">
        <v>153.622302861619</v>
      </c>
      <c r="AX29" s="48">
        <v>150.42130145330975</v>
      </c>
      <c r="AY29" s="48">
        <v>150.0729944686002</v>
      </c>
      <c r="AZ29" s="48">
        <v>152.90230368087276</v>
      </c>
      <c r="BA29" s="48">
        <v>153.04365706286109</v>
      </c>
      <c r="BB29" s="48">
        <v>152.79418387351325</v>
      </c>
      <c r="BC29" s="48">
        <v>154.32551265321422</v>
      </c>
      <c r="BD29" s="48">
        <v>154.39424288078246</v>
      </c>
      <c r="BE29" s="48">
        <v>130.18559798199803</v>
      </c>
      <c r="BF29" s="48">
        <v>132.55647933644613</v>
      </c>
      <c r="BG29" s="48">
        <v>151.93759738644673</v>
      </c>
      <c r="BH29" s="116">
        <v>152.95223368108157</v>
      </c>
      <c r="BI29" s="49">
        <v>6.6779803819996264E-3</v>
      </c>
      <c r="BJ29" s="49">
        <v>1.6699569271749759E-3</v>
      </c>
      <c r="BK29" s="49">
        <v>1.5261555915025028E-3</v>
      </c>
    </row>
    <row r="30" spans="1:63">
      <c r="A30" s="39" t="s">
        <v>110</v>
      </c>
      <c r="B30" s="48">
        <v>0</v>
      </c>
      <c r="C30" s="48">
        <v>0</v>
      </c>
      <c r="D30" s="48">
        <v>0</v>
      </c>
      <c r="E30" s="48">
        <v>0</v>
      </c>
      <c r="F30" s="48">
        <v>0</v>
      </c>
      <c r="G30" s="48">
        <v>0</v>
      </c>
      <c r="H30" s="48">
        <v>0</v>
      </c>
      <c r="I30" s="48">
        <v>0</v>
      </c>
      <c r="J30" s="109">
        <v>0</v>
      </c>
      <c r="K30" s="48">
        <v>0</v>
      </c>
      <c r="L30" s="48">
        <v>0</v>
      </c>
      <c r="M30" s="48">
        <v>0</v>
      </c>
      <c r="N30" s="48">
        <v>0</v>
      </c>
      <c r="O30" s="48">
        <v>0</v>
      </c>
      <c r="P30" s="48">
        <v>0</v>
      </c>
      <c r="Q30" s="48">
        <v>0</v>
      </c>
      <c r="R30" s="48">
        <v>0</v>
      </c>
      <c r="S30" s="48">
        <v>0</v>
      </c>
      <c r="T30" s="48">
        <v>0</v>
      </c>
      <c r="U30" s="48">
        <v>0</v>
      </c>
      <c r="V30" s="48">
        <v>65.738132947216144</v>
      </c>
      <c r="W30" s="48">
        <v>64.96919543224854</v>
      </c>
      <c r="X30" s="48">
        <v>65.630494693349448</v>
      </c>
      <c r="Y30" s="48">
        <v>65.957072555500261</v>
      </c>
      <c r="Z30" s="48">
        <v>68.12521677914485</v>
      </c>
      <c r="AA30" s="48">
        <v>67.036417618825794</v>
      </c>
      <c r="AB30" s="48">
        <v>59.142332486746056</v>
      </c>
      <c r="AC30" s="48">
        <v>31.459426229508196</v>
      </c>
      <c r="AD30" s="48">
        <v>33.384657534246571</v>
      </c>
      <c r="AE30" s="48">
        <v>30.717479452054793</v>
      </c>
      <c r="AF30" s="48">
        <v>24.343013698630134</v>
      </c>
      <c r="AG30" s="48">
        <v>26.313551912568308</v>
      </c>
      <c r="AH30" s="48">
        <v>26.05123287671233</v>
      </c>
      <c r="AI30" s="48">
        <v>26.186082191780823</v>
      </c>
      <c r="AJ30" s="48">
        <v>24.577972602739727</v>
      </c>
      <c r="AK30" s="48">
        <v>22.298688524590169</v>
      </c>
      <c r="AL30" s="48">
        <v>25.913041095890406</v>
      </c>
      <c r="AM30" s="48">
        <v>28.86668493150685</v>
      </c>
      <c r="AN30" s="48">
        <v>27.166904109589044</v>
      </c>
      <c r="AO30" s="48">
        <v>27.414316939890718</v>
      </c>
      <c r="AP30" s="48">
        <v>28.09561643835616</v>
      </c>
      <c r="AQ30" s="48">
        <v>29.25531506849315</v>
      </c>
      <c r="AR30" s="48">
        <v>31.258191780821914</v>
      </c>
      <c r="AS30" s="48">
        <v>29.638111232499398</v>
      </c>
      <c r="AT30" s="48">
        <v>26.742938942581144</v>
      </c>
      <c r="AU30" s="48">
        <v>27.555957159318378</v>
      </c>
      <c r="AV30" s="48">
        <v>26.981942601629072</v>
      </c>
      <c r="AW30" s="48">
        <v>31.70741420765027</v>
      </c>
      <c r="AX30" s="48">
        <v>31.18886794520548</v>
      </c>
      <c r="AY30" s="48">
        <v>29.144913424657538</v>
      </c>
      <c r="AZ30" s="48">
        <v>29.310851835616436</v>
      </c>
      <c r="BA30" s="48">
        <v>28.71657519125683</v>
      </c>
      <c r="BB30" s="48">
        <v>30.051578301369869</v>
      </c>
      <c r="BC30" s="48">
        <v>29.817546849315065</v>
      </c>
      <c r="BD30" s="48">
        <v>26.793142410958904</v>
      </c>
      <c r="BE30" s="48">
        <v>27.103626420765021</v>
      </c>
      <c r="BF30" s="48">
        <v>26.688392794520546</v>
      </c>
      <c r="BG30" s="48">
        <v>27.761028602739731</v>
      </c>
      <c r="BH30" s="116">
        <v>26.663297067788037</v>
      </c>
      <c r="BI30" s="49">
        <v>-3.9542178017256902E-2</v>
      </c>
      <c r="BJ30" s="49">
        <v>-1.5555076058570427E-2</v>
      </c>
      <c r="BK30" s="49">
        <v>2.6604606502670628E-4</v>
      </c>
    </row>
    <row r="31" spans="1:63">
      <c r="A31" s="39" t="s">
        <v>42</v>
      </c>
      <c r="B31" s="48">
        <v>110.56994520547944</v>
      </c>
      <c r="C31" s="48">
        <v>134.50301369863013</v>
      </c>
      <c r="D31" s="48">
        <v>141.24945205479452</v>
      </c>
      <c r="E31" s="48">
        <v>159.51060109289617</v>
      </c>
      <c r="F31" s="48">
        <v>184.59260273972603</v>
      </c>
      <c r="G31" s="48">
        <v>207.46052054794521</v>
      </c>
      <c r="H31" s="48">
        <v>215.13027397260271</v>
      </c>
      <c r="I31" s="48">
        <v>227.9210382513661</v>
      </c>
      <c r="J31" s="109">
        <v>254.96443835616438</v>
      </c>
      <c r="K31" s="48">
        <v>223.22202739726026</v>
      </c>
      <c r="L31" s="48">
        <v>231.32172602739726</v>
      </c>
      <c r="M31" s="48">
        <v>246.8856010928962</v>
      </c>
      <c r="N31" s="48">
        <v>244.57098630136989</v>
      </c>
      <c r="O31" s="48">
        <v>246.78361643835615</v>
      </c>
      <c r="P31" s="48">
        <v>260.63898630136987</v>
      </c>
      <c r="Q31" s="48">
        <v>251.46521857923497</v>
      </c>
      <c r="R31" s="48">
        <v>241.47353424657533</v>
      </c>
      <c r="S31" s="48">
        <v>224.32676712328765</v>
      </c>
      <c r="T31" s="48">
        <v>209.23460273972609</v>
      </c>
      <c r="U31" s="48">
        <v>211.63598360655737</v>
      </c>
      <c r="V31" s="48">
        <v>214.74591780821922</v>
      </c>
      <c r="W31" s="48">
        <v>225.11775342465751</v>
      </c>
      <c r="X31" s="48">
        <v>225.90983561643836</v>
      </c>
      <c r="Y31" s="48">
        <v>225.14459016393442</v>
      </c>
      <c r="Z31" s="48">
        <v>225.71158904109595</v>
      </c>
      <c r="AA31" s="48">
        <v>230.62059446739823</v>
      </c>
      <c r="AB31" s="48">
        <v>229.89812114010775</v>
      </c>
      <c r="AC31" s="48">
        <v>226.71829373390949</v>
      </c>
      <c r="AD31" s="48">
        <v>216.37071298978097</v>
      </c>
      <c r="AE31" s="48">
        <v>224.51172478383208</v>
      </c>
      <c r="AF31" s="48">
        <v>204.02133843468965</v>
      </c>
      <c r="AG31" s="48">
        <v>211.70782763087686</v>
      </c>
      <c r="AH31" s="48">
        <v>208.97567950201682</v>
      </c>
      <c r="AI31" s="48">
        <v>219.00485965067719</v>
      </c>
      <c r="AJ31" s="48">
        <v>221.45274110624234</v>
      </c>
      <c r="AK31" s="48">
        <v>217.77248633879782</v>
      </c>
      <c r="AL31" s="48">
        <v>214.28983561643835</v>
      </c>
      <c r="AM31" s="48">
        <v>217.24602739726032</v>
      </c>
      <c r="AN31" s="48">
        <v>226.15819178082191</v>
      </c>
      <c r="AO31" s="48">
        <v>212.3936612021858</v>
      </c>
      <c r="AP31" s="48">
        <v>220.35579197260276</v>
      </c>
      <c r="AQ31" s="48">
        <v>214.93858753424658</v>
      </c>
      <c r="AR31" s="48">
        <v>216.66587139726028</v>
      </c>
      <c r="AS31" s="48">
        <v>210.18509236222107</v>
      </c>
      <c r="AT31" s="48">
        <v>198.69691406449491</v>
      </c>
      <c r="AU31" s="48">
        <v>206.45779029621113</v>
      </c>
      <c r="AV31" s="48">
        <v>201.59357886997239</v>
      </c>
      <c r="AW31" s="48">
        <v>193.942967998743</v>
      </c>
      <c r="AX31" s="48">
        <v>207.54308571928752</v>
      </c>
      <c r="AY31" s="48">
        <v>196.60601328873418</v>
      </c>
      <c r="AZ31" s="48">
        <v>196.49142085248974</v>
      </c>
      <c r="BA31" s="48">
        <v>206.16511661230084</v>
      </c>
      <c r="BB31" s="48">
        <v>199.8701913847033</v>
      </c>
      <c r="BC31" s="48">
        <v>199.86046690782743</v>
      </c>
      <c r="BD31" s="48">
        <v>198.67457534246574</v>
      </c>
      <c r="BE31" s="48">
        <v>178.40562841530055</v>
      </c>
      <c r="BF31" s="48">
        <v>167.69618980821917</v>
      </c>
      <c r="BG31" s="48">
        <v>179.22746553424659</v>
      </c>
      <c r="BH31" s="116">
        <v>164.12061995418657</v>
      </c>
      <c r="BI31" s="49">
        <v>-8.4288674925068419E-2</v>
      </c>
      <c r="BJ31" s="49">
        <v>-2.3200366619252177E-2</v>
      </c>
      <c r="BK31" s="49">
        <v>1.6375936185815884E-3</v>
      </c>
    </row>
    <row r="32" spans="1:63">
      <c r="A32" s="39" t="s">
        <v>43</v>
      </c>
      <c r="B32" s="48">
        <v>1065.4967671232878</v>
      </c>
      <c r="C32" s="48">
        <v>1145.2225205479451</v>
      </c>
      <c r="D32" s="48">
        <v>1315.1567123287673</v>
      </c>
      <c r="E32" s="48">
        <v>1418.657267759563</v>
      </c>
      <c r="F32" s="48">
        <v>1641.9334794520548</v>
      </c>
      <c r="G32" s="48">
        <v>1860.0378356164383</v>
      </c>
      <c r="H32" s="48">
        <v>2022.4169315068493</v>
      </c>
      <c r="I32" s="48">
        <v>2237.7283333333335</v>
      </c>
      <c r="J32" s="109">
        <v>2499.0793698630137</v>
      </c>
      <c r="K32" s="48">
        <v>2374.834164383562</v>
      </c>
      <c r="L32" s="48">
        <v>2181.4788767123287</v>
      </c>
      <c r="M32" s="48">
        <v>2349.0204918032787</v>
      </c>
      <c r="N32" s="48">
        <v>2272.06698630137</v>
      </c>
      <c r="O32" s="48">
        <v>2398.8250410958904</v>
      </c>
      <c r="P32" s="48">
        <v>2388.3856438356165</v>
      </c>
      <c r="Q32" s="48">
        <v>2219.9893442622952</v>
      </c>
      <c r="R32" s="48">
        <v>2023.2968767123286</v>
      </c>
      <c r="S32" s="48">
        <v>1883.3158082191783</v>
      </c>
      <c r="T32" s="48">
        <v>1849.9806301369863</v>
      </c>
      <c r="U32" s="48">
        <v>1786.5480601092895</v>
      </c>
      <c r="V32" s="48">
        <v>1769.0617808219179</v>
      </c>
      <c r="W32" s="48">
        <v>1809.7049863013699</v>
      </c>
      <c r="X32" s="48">
        <v>1824.2017534246575</v>
      </c>
      <c r="Y32" s="48">
        <v>1807.4407923497267</v>
      </c>
      <c r="Z32" s="48">
        <v>1857.1613972602743</v>
      </c>
      <c r="AA32" s="48">
        <v>1863.9368767123285</v>
      </c>
      <c r="AB32" s="48">
        <v>1999.9729863013702</v>
      </c>
      <c r="AC32" s="48">
        <v>1995.173539777878</v>
      </c>
      <c r="AD32" s="48">
        <v>1928.656170986246</v>
      </c>
      <c r="AE32" s="48">
        <v>1873.6798638931091</v>
      </c>
      <c r="AF32" s="48">
        <v>1896.9622846104232</v>
      </c>
      <c r="AG32" s="48">
        <v>1937.0089100387249</v>
      </c>
      <c r="AH32" s="48">
        <v>1945.3303020351902</v>
      </c>
      <c r="AI32" s="48">
        <v>2018.8971003838044</v>
      </c>
      <c r="AJ32" s="48">
        <v>2027.6846978429198</v>
      </c>
      <c r="AK32" s="48">
        <v>1992.4904197586432</v>
      </c>
      <c r="AL32" s="48">
        <v>1998.4543973345685</v>
      </c>
      <c r="AM32" s="48">
        <v>1944.7079620607963</v>
      </c>
      <c r="AN32" s="48">
        <v>1946.9665185839638</v>
      </c>
      <c r="AO32" s="48">
        <v>1958.9273601841799</v>
      </c>
      <c r="AP32" s="48">
        <v>1927.2776628956942</v>
      </c>
      <c r="AQ32" s="48">
        <v>1921.0615781037354</v>
      </c>
      <c r="AR32" s="48">
        <v>1874.8052697485398</v>
      </c>
      <c r="AS32" s="48">
        <v>1828.0308598395964</v>
      </c>
      <c r="AT32" s="48">
        <v>1756.095087886287</v>
      </c>
      <c r="AU32" s="48">
        <v>1704.5961194172794</v>
      </c>
      <c r="AV32" s="48">
        <v>1676.6629968000864</v>
      </c>
      <c r="AW32" s="48">
        <v>1618.377934987021</v>
      </c>
      <c r="AX32" s="48">
        <v>1605.7686026888466</v>
      </c>
      <c r="AY32" s="48">
        <v>1553.1236515093156</v>
      </c>
      <c r="AZ32" s="48">
        <v>1579.3463136138184</v>
      </c>
      <c r="BA32" s="48">
        <v>1547.0094534569678</v>
      </c>
      <c r="BB32" s="48">
        <v>1576.7797501789041</v>
      </c>
      <c r="BC32" s="48">
        <v>1538.2664439979178</v>
      </c>
      <c r="BD32" s="48">
        <v>1528.3735174214521</v>
      </c>
      <c r="BE32" s="48">
        <v>1275.409041625519</v>
      </c>
      <c r="BF32" s="48">
        <v>1372.7992635515066</v>
      </c>
      <c r="BG32" s="48">
        <v>1360.3478689889785</v>
      </c>
      <c r="BH32" s="116">
        <v>1347.800793420844</v>
      </c>
      <c r="BI32" s="49">
        <v>-9.2234316340419342E-3</v>
      </c>
      <c r="BJ32" s="49">
        <v>-1.7360371675075426E-2</v>
      </c>
      <c r="BK32" s="49">
        <v>1.3448340489094488E-2</v>
      </c>
    </row>
    <row r="33" spans="1:63">
      <c r="A33" s="39" t="s">
        <v>44</v>
      </c>
      <c r="B33" s="48">
        <v>1708.6315068493154</v>
      </c>
      <c r="C33" s="48">
        <v>1915.9679452054795</v>
      </c>
      <c r="D33" s="48">
        <v>1997.3059726027398</v>
      </c>
      <c r="E33" s="48">
        <v>2233.0233606557372</v>
      </c>
      <c r="F33" s="48">
        <v>2520.9282465753422</v>
      </c>
      <c r="G33" s="48">
        <v>2765.0503561643841</v>
      </c>
      <c r="H33" s="48">
        <v>2888.1091232876706</v>
      </c>
      <c r="I33" s="48">
        <v>3036.9309289617486</v>
      </c>
      <c r="J33" s="109">
        <v>3249.3259726027391</v>
      </c>
      <c r="K33" s="48">
        <v>2956.8066575342464</v>
      </c>
      <c r="L33" s="48">
        <v>2874.8489315068487</v>
      </c>
      <c r="M33" s="48">
        <v>3097.3940983606558</v>
      </c>
      <c r="N33" s="48">
        <v>3072.8450410958908</v>
      </c>
      <c r="O33" s="48">
        <v>3229.5904109589042</v>
      </c>
      <c r="P33" s="48">
        <v>3336.6006575342467</v>
      </c>
      <c r="Q33" s="48">
        <v>3014.4419945355198</v>
      </c>
      <c r="R33" s="48">
        <v>2753.7035616438361</v>
      </c>
      <c r="S33" s="48">
        <v>2608.4929863013699</v>
      </c>
      <c r="T33" s="48">
        <v>2564.0378904109593</v>
      </c>
      <c r="U33" s="48">
        <v>2555.1743715846997</v>
      </c>
      <c r="V33" s="48">
        <v>2643.4958356164389</v>
      </c>
      <c r="W33" s="48">
        <v>2778.5496164383567</v>
      </c>
      <c r="X33" s="48">
        <v>2719.6810410958901</v>
      </c>
      <c r="Y33" s="48">
        <v>2723.1808469945354</v>
      </c>
      <c r="Z33" s="48">
        <v>2571.5056986301365</v>
      </c>
      <c r="AA33" s="48">
        <v>2684.6247671232877</v>
      </c>
      <c r="AB33" s="48">
        <v>2810.1761917808217</v>
      </c>
      <c r="AC33" s="48">
        <v>2827.0326581075169</v>
      </c>
      <c r="AD33" s="48">
        <v>2881.3417841789865</v>
      </c>
      <c r="AE33" s="48">
        <v>2858.5008911669543</v>
      </c>
      <c r="AF33" s="48">
        <v>2859.5878503991262</v>
      </c>
      <c r="AG33" s="48">
        <v>2899.1445405196591</v>
      </c>
      <c r="AH33" s="48">
        <v>2893.6321077737362</v>
      </c>
      <c r="AI33" s="48">
        <v>2895.9012180060531</v>
      </c>
      <c r="AJ33" s="48">
        <v>2803.2717337340491</v>
      </c>
      <c r="AK33" s="48">
        <v>2740.7996757806441</v>
      </c>
      <c r="AL33" s="48">
        <v>2779.6540811183031</v>
      </c>
      <c r="AM33" s="48">
        <v>2685.3630651487497</v>
      </c>
      <c r="AN33" s="48">
        <v>2632.0472847161782</v>
      </c>
      <c r="AO33" s="48">
        <v>2597.0889629334697</v>
      </c>
      <c r="AP33" s="48">
        <v>2549.9289985679288</v>
      </c>
      <c r="AQ33" s="48">
        <v>2541.8009375773063</v>
      </c>
      <c r="AR33" s="48">
        <v>2304.8310507283963</v>
      </c>
      <c r="AS33" s="48">
        <v>2434.2562975033547</v>
      </c>
      <c r="AT33" s="48">
        <v>2338.8717162537846</v>
      </c>
      <c r="AU33" s="48">
        <v>2372.8446575342468</v>
      </c>
      <c r="AV33" s="48">
        <v>2293.5989589041092</v>
      </c>
      <c r="AW33" s="48">
        <v>2276.3254371584694</v>
      </c>
      <c r="AX33" s="48">
        <v>2336.1577534246576</v>
      </c>
      <c r="AY33" s="48">
        <v>2272.665479452055</v>
      </c>
      <c r="AZ33" s="48">
        <v>2269.1286027397264</v>
      </c>
      <c r="BA33" s="48">
        <v>2310.4002874166672</v>
      </c>
      <c r="BB33" s="48">
        <v>2371.9312503397259</v>
      </c>
      <c r="BC33" s="48">
        <v>2246.910957246575</v>
      </c>
      <c r="BD33" s="48">
        <v>2270.3462992520545</v>
      </c>
      <c r="BE33" s="48">
        <v>2046.6977782745907</v>
      </c>
      <c r="BF33" s="48">
        <v>2038.2638585109592</v>
      </c>
      <c r="BG33" s="48">
        <v>2072.3655492808221</v>
      </c>
      <c r="BH33" s="116">
        <v>1954.7155486808219</v>
      </c>
      <c r="BI33" s="49">
        <v>-5.6770872610205525E-2</v>
      </c>
      <c r="BJ33" s="49">
        <v>-1.766834267687234E-2</v>
      </c>
      <c r="BK33" s="49">
        <v>1.9504128789883158E-2</v>
      </c>
    </row>
    <row r="34" spans="1:63">
      <c r="A34" s="39" t="s">
        <v>45</v>
      </c>
      <c r="B34" s="48">
        <v>84.770630136986313</v>
      </c>
      <c r="C34" s="48">
        <v>92.82145205479452</v>
      </c>
      <c r="D34" s="48">
        <v>109.21298630136985</v>
      </c>
      <c r="E34" s="48">
        <v>112.2417213114754</v>
      </c>
      <c r="F34" s="48">
        <v>119.94821917808218</v>
      </c>
      <c r="G34" s="48">
        <v>129.85230136986303</v>
      </c>
      <c r="H34" s="48">
        <v>143.34208219178083</v>
      </c>
      <c r="I34" s="48">
        <v>164.9010655737705</v>
      </c>
      <c r="J34" s="109">
        <v>192.44087671232876</v>
      </c>
      <c r="K34" s="48">
        <v>179.70227397260274</v>
      </c>
      <c r="L34" s="48">
        <v>190.96857534246575</v>
      </c>
      <c r="M34" s="48">
        <v>203.19092896174863</v>
      </c>
      <c r="N34" s="48">
        <v>208.20945205479453</v>
      </c>
      <c r="O34" s="48">
        <v>228.01383561643829</v>
      </c>
      <c r="P34" s="48">
        <v>240.88323287671236</v>
      </c>
      <c r="Q34" s="48">
        <v>246.01008196721318</v>
      </c>
      <c r="R34" s="48">
        <v>231.49717808219174</v>
      </c>
      <c r="S34" s="48">
        <v>236.59246575342462</v>
      </c>
      <c r="T34" s="48">
        <v>226.77109589041092</v>
      </c>
      <c r="U34" s="48">
        <v>232.09049180327867</v>
      </c>
      <c r="V34" s="48">
        <v>241.9347397260274</v>
      </c>
      <c r="W34" s="48">
        <v>244.39463013698628</v>
      </c>
      <c r="X34" s="48">
        <v>265.42824657534243</v>
      </c>
      <c r="Y34" s="48">
        <v>273.28584699453552</v>
      </c>
      <c r="Z34" s="48">
        <v>297.58367123287667</v>
      </c>
      <c r="AA34" s="48">
        <v>313.71676087596313</v>
      </c>
      <c r="AB34" s="48">
        <v>320.5707167232984</v>
      </c>
      <c r="AC34" s="48">
        <v>326.7168294137424</v>
      </c>
      <c r="AD34" s="48">
        <v>334.00404296206119</v>
      </c>
      <c r="AE34" s="48">
        <v>341.57155605870088</v>
      </c>
      <c r="AF34" s="48">
        <v>356.16551868177442</v>
      </c>
      <c r="AG34" s="48">
        <v>369.673547530044</v>
      </c>
      <c r="AH34" s="48">
        <v>374.92287671232867</v>
      </c>
      <c r="AI34" s="48">
        <v>391.8851170403467</v>
      </c>
      <c r="AJ34" s="48">
        <v>383.07081008534891</v>
      </c>
      <c r="AK34" s="48">
        <v>396.81266207335432</v>
      </c>
      <c r="AL34" s="48">
        <v>403.69754541684495</v>
      </c>
      <c r="AM34" s="48">
        <v>406.34135429821271</v>
      </c>
      <c r="AN34" s="48">
        <v>427.40859090726667</v>
      </c>
      <c r="AO34" s="48">
        <v>417.73326250587013</v>
      </c>
      <c r="AP34" s="48">
        <v>421.80147945205482</v>
      </c>
      <c r="AQ34" s="48">
        <v>439.81084492053719</v>
      </c>
      <c r="AR34" s="48">
        <v>446.12234618471746</v>
      </c>
      <c r="AS34" s="48">
        <v>426.20895617875891</v>
      </c>
      <c r="AT34" s="48">
        <v>402.27691594204845</v>
      </c>
      <c r="AU34" s="48">
        <v>365.88523102391912</v>
      </c>
      <c r="AV34" s="48">
        <v>349.5176375882919</v>
      </c>
      <c r="AW34" s="48">
        <v>304.67141519515241</v>
      </c>
      <c r="AX34" s="48">
        <v>282.01047692369434</v>
      </c>
      <c r="AY34" s="48">
        <v>280.60104109589042</v>
      </c>
      <c r="AZ34" s="48">
        <v>293.62912328767129</v>
      </c>
      <c r="BA34" s="48">
        <v>293.33049737315361</v>
      </c>
      <c r="BB34" s="48">
        <v>297.73276776834751</v>
      </c>
      <c r="BC34" s="48">
        <v>294.35375934246571</v>
      </c>
      <c r="BD34" s="48">
        <v>303.5781531506849</v>
      </c>
      <c r="BE34" s="48">
        <v>245.6995669398907</v>
      </c>
      <c r="BF34" s="48">
        <v>260.62593383561648</v>
      </c>
      <c r="BG34" s="48">
        <v>296.87975750684927</v>
      </c>
      <c r="BH34" s="116">
        <v>296.87007885688115</v>
      </c>
      <c r="BI34" s="49">
        <v>-3.2601245869345874E-5</v>
      </c>
      <c r="BJ34" s="49">
        <v>5.1482444727057874E-3</v>
      </c>
      <c r="BK34" s="49">
        <v>2.9621661605930354E-3</v>
      </c>
    </row>
    <row r="35" spans="1:63">
      <c r="A35" s="39" t="s">
        <v>46</v>
      </c>
      <c r="B35" s="48">
        <v>73.122465753424677</v>
      </c>
      <c r="C35" s="48">
        <v>80.924520547945207</v>
      </c>
      <c r="D35" s="48">
        <v>86.060657534246573</v>
      </c>
      <c r="E35" s="48">
        <v>90.228633879781412</v>
      </c>
      <c r="F35" s="48">
        <v>101.01169863013699</v>
      </c>
      <c r="G35" s="48">
        <v>117.52627397260275</v>
      </c>
      <c r="H35" s="48">
        <v>132.69871232876713</v>
      </c>
      <c r="I35" s="48">
        <v>144.06877049180329</v>
      </c>
      <c r="J35" s="109">
        <v>163.10531506849316</v>
      </c>
      <c r="K35" s="48">
        <v>178.35378082191781</v>
      </c>
      <c r="L35" s="48">
        <v>202.53509589041093</v>
      </c>
      <c r="M35" s="48">
        <v>212.47114754098362</v>
      </c>
      <c r="N35" s="48">
        <v>225.91723287671232</v>
      </c>
      <c r="O35" s="48">
        <v>249.26156164383559</v>
      </c>
      <c r="P35" s="48">
        <v>236.21342465753429</v>
      </c>
      <c r="Q35" s="48">
        <v>230.51306010928965</v>
      </c>
      <c r="R35" s="48">
        <v>221.39547945205481</v>
      </c>
      <c r="S35" s="48">
        <v>210.48786301369861</v>
      </c>
      <c r="T35" s="48">
        <v>199.95668493150683</v>
      </c>
      <c r="U35" s="48">
        <v>207.73161202185793</v>
      </c>
      <c r="V35" s="48">
        <v>212.13501369863016</v>
      </c>
      <c r="W35" s="48">
        <v>197.39654794520547</v>
      </c>
      <c r="X35" s="48">
        <v>206.55487671232879</v>
      </c>
      <c r="Y35" s="48">
        <v>192.34431693989072</v>
      </c>
      <c r="Z35" s="48">
        <v>188.36547945205479</v>
      </c>
      <c r="AA35" s="48">
        <v>190.91466445212166</v>
      </c>
      <c r="AB35" s="48">
        <v>161.52292936560227</v>
      </c>
      <c r="AC35" s="48">
        <v>171.21660643697436</v>
      </c>
      <c r="AD35" s="48">
        <v>149.13574990071339</v>
      </c>
      <c r="AE35" s="48">
        <v>159.4326867736398</v>
      </c>
      <c r="AF35" s="48">
        <v>152.58092163399473</v>
      </c>
      <c r="AG35" s="48">
        <v>141.45044564773477</v>
      </c>
      <c r="AH35" s="48">
        <v>145.6300194298731</v>
      </c>
      <c r="AI35" s="48">
        <v>154.68905062698991</v>
      </c>
      <c r="AJ35" s="48">
        <v>148.06266710715096</v>
      </c>
      <c r="AK35" s="48">
        <v>143.55554564877283</v>
      </c>
      <c r="AL35" s="48">
        <v>139.246929154383</v>
      </c>
      <c r="AM35" s="48">
        <v>131.26780086360566</v>
      </c>
      <c r="AN35" s="48">
        <v>128.3834134559109</v>
      </c>
      <c r="AO35" s="48">
        <v>136.18368797255343</v>
      </c>
      <c r="AP35" s="48">
        <v>156.30392432547271</v>
      </c>
      <c r="AQ35" s="48">
        <v>162.90399600564615</v>
      </c>
      <c r="AR35" s="48">
        <v>162.47480205224966</v>
      </c>
      <c r="AS35" s="48">
        <v>154.44707204693654</v>
      </c>
      <c r="AT35" s="48">
        <v>150.3566906912817</v>
      </c>
      <c r="AU35" s="48">
        <v>141.85102612952664</v>
      </c>
      <c r="AV35" s="48">
        <v>138.67892481973729</v>
      </c>
      <c r="AW35" s="48">
        <v>129.0554543842253</v>
      </c>
      <c r="AX35" s="48">
        <v>127.77875871381369</v>
      </c>
      <c r="AY35" s="48">
        <v>141.88189973763241</v>
      </c>
      <c r="AZ35" s="48">
        <v>152.60387301343113</v>
      </c>
      <c r="BA35" s="48">
        <v>150.30878781261342</v>
      </c>
      <c r="BB35" s="48">
        <v>163.6863720160184</v>
      </c>
      <c r="BC35" s="48">
        <v>174.81548104931559</v>
      </c>
      <c r="BD35" s="48">
        <v>176.2552602739726</v>
      </c>
      <c r="BE35" s="48">
        <v>160.68311475409837</v>
      </c>
      <c r="BF35" s="48">
        <v>175.14891780821921</v>
      </c>
      <c r="BG35" s="48">
        <v>172.49719178082194</v>
      </c>
      <c r="BH35" s="116">
        <v>167.24885951321812</v>
      </c>
      <c r="BI35" s="49">
        <v>-3.0425609909478624E-2</v>
      </c>
      <c r="BJ35" s="49">
        <v>2.7283824944485113E-2</v>
      </c>
      <c r="BK35" s="49">
        <v>1.6688071561656809E-3</v>
      </c>
    </row>
    <row r="36" spans="1:63">
      <c r="A36" s="39" t="s">
        <v>111</v>
      </c>
      <c r="B36" s="48">
        <v>9.4030958904109578</v>
      </c>
      <c r="C36" s="48">
        <v>10.12427397260274</v>
      </c>
      <c r="D36" s="48">
        <v>9.8760821917808244</v>
      </c>
      <c r="E36" s="48">
        <v>10.517404371584702</v>
      </c>
      <c r="F36" s="48">
        <v>9.7117808219178094</v>
      </c>
      <c r="G36" s="48">
        <v>9.9626575342465742</v>
      </c>
      <c r="H36" s="48">
        <v>10.833506849315068</v>
      </c>
      <c r="I36" s="48">
        <v>11.58120218579235</v>
      </c>
      <c r="J36" s="109">
        <v>13.464109589041097</v>
      </c>
      <c r="K36" s="48">
        <v>12.509643835616439</v>
      </c>
      <c r="L36" s="48">
        <v>11.817123287671235</v>
      </c>
      <c r="M36" s="48">
        <v>11.822349726775958</v>
      </c>
      <c r="N36" s="48">
        <v>12.387287671232878</v>
      </c>
      <c r="O36" s="48">
        <v>13.014794520547948</v>
      </c>
      <c r="P36" s="48">
        <v>12.562520547945205</v>
      </c>
      <c r="Q36" s="48">
        <v>11.586939890710385</v>
      </c>
      <c r="R36" s="48">
        <v>11.361698630136988</v>
      </c>
      <c r="S36" s="48">
        <v>10.436821917808217</v>
      </c>
      <c r="T36" s="48">
        <v>10.133534246575344</v>
      </c>
      <c r="U36" s="48">
        <v>10.553551912568306</v>
      </c>
      <c r="V36" s="48">
        <v>10.6627397260274</v>
      </c>
      <c r="W36" s="48">
        <v>10.800931506849315</v>
      </c>
      <c r="X36" s="48">
        <v>11.74441095890411</v>
      </c>
      <c r="Y36" s="48">
        <v>12.227295081967213</v>
      </c>
      <c r="Z36" s="48">
        <v>13.151534246575343</v>
      </c>
      <c r="AA36" s="48">
        <v>13.391890410958904</v>
      </c>
      <c r="AB36" s="48">
        <v>12.594465753424657</v>
      </c>
      <c r="AC36" s="48">
        <v>13.467267759562844</v>
      </c>
      <c r="AD36" s="48">
        <v>13.974547945205481</v>
      </c>
      <c r="AE36" s="48">
        <v>14.157561643835617</v>
      </c>
      <c r="AF36" s="48">
        <v>14.2592602739726</v>
      </c>
      <c r="AG36" s="48">
        <v>15.931803278688525</v>
      </c>
      <c r="AH36" s="48">
        <v>15.65841095890411</v>
      </c>
      <c r="AI36" s="48">
        <v>16.078849315068492</v>
      </c>
      <c r="AJ36" s="48">
        <v>16.148712328767125</v>
      </c>
      <c r="AK36" s="48">
        <v>16.426065573770494</v>
      </c>
      <c r="AL36" s="48">
        <v>15.418602739726026</v>
      </c>
      <c r="AM36" s="48">
        <v>16.022684931506848</v>
      </c>
      <c r="AN36" s="48">
        <v>16.22885551053151</v>
      </c>
      <c r="AO36" s="48">
        <v>16.996084835402318</v>
      </c>
      <c r="AP36" s="48">
        <v>17.362517721931368</v>
      </c>
      <c r="AQ36" s="48">
        <v>17.617749169368082</v>
      </c>
      <c r="AR36" s="48">
        <v>17.658903509436161</v>
      </c>
      <c r="AS36" s="48">
        <v>16.318172215622678</v>
      </c>
      <c r="AT36" s="48">
        <v>15.173226115157535</v>
      </c>
      <c r="AU36" s="48">
        <v>14.543337638618082</v>
      </c>
      <c r="AV36" s="48">
        <v>14.357575891757808</v>
      </c>
      <c r="AW36" s="48">
        <v>14.179890289477319</v>
      </c>
      <c r="AX36" s="48">
        <v>14.850509865038356</v>
      </c>
      <c r="AY36" s="48">
        <v>15.558455712783015</v>
      </c>
      <c r="AZ36" s="48">
        <v>16.968799460845204</v>
      </c>
      <c r="BA36" s="48">
        <v>18.716776617942074</v>
      </c>
      <c r="BB36" s="48">
        <v>20.94182271062602</v>
      </c>
      <c r="BC36" s="48">
        <v>22.602791277315891</v>
      </c>
      <c r="BD36" s="48">
        <v>19.21434353988548</v>
      </c>
      <c r="BE36" s="48">
        <v>12.585412901222403</v>
      </c>
      <c r="BF36" s="48">
        <v>14.296899333995901</v>
      </c>
      <c r="BG36" s="48">
        <v>17.964885626360946</v>
      </c>
      <c r="BH36" s="116">
        <v>16.927294691168488</v>
      </c>
      <c r="BI36" s="49">
        <v>-5.7756612358830672E-2</v>
      </c>
      <c r="BJ36" s="49">
        <v>1.3175359187432401E-2</v>
      </c>
      <c r="BK36" s="49">
        <v>1.689003476458072E-4</v>
      </c>
    </row>
    <row r="37" spans="1:63">
      <c r="A37" s="39" t="s">
        <v>47</v>
      </c>
      <c r="B37" s="48">
        <v>46.549260273972607</v>
      </c>
      <c r="C37" s="48">
        <v>52.169479452054794</v>
      </c>
      <c r="D37" s="48">
        <v>58.485013698630134</v>
      </c>
      <c r="E37" s="48">
        <v>64.806420765027326</v>
      </c>
      <c r="F37" s="48">
        <v>70.942575342465759</v>
      </c>
      <c r="G37" s="48">
        <v>79.345972602739707</v>
      </c>
      <c r="H37" s="48">
        <v>87.806739726027388</v>
      </c>
      <c r="I37" s="48">
        <v>96.223415300546449</v>
      </c>
      <c r="J37" s="109">
        <v>104.45610958904109</v>
      </c>
      <c r="K37" s="48">
        <v>103.46353424657534</v>
      </c>
      <c r="L37" s="48">
        <v>101.28128767123287</v>
      </c>
      <c r="M37" s="48">
        <v>102.66978142076503</v>
      </c>
      <c r="N37" s="48">
        <v>110.12945205479451</v>
      </c>
      <c r="O37" s="48">
        <v>119.86706849315068</v>
      </c>
      <c r="P37" s="48">
        <v>125.50071232876712</v>
      </c>
      <c r="Q37" s="48">
        <v>112.97644808743169</v>
      </c>
      <c r="R37" s="48">
        <v>101.44772602739722</v>
      </c>
      <c r="S37" s="48">
        <v>89.928383561643841</v>
      </c>
      <c r="T37" s="48">
        <v>81.788301369863007</v>
      </c>
      <c r="U37" s="48">
        <v>80.18978142076503</v>
      </c>
      <c r="V37" s="48">
        <v>80.242082191780824</v>
      </c>
      <c r="W37" s="48">
        <v>97.850164383561633</v>
      </c>
      <c r="X37" s="48">
        <v>86.667999999999992</v>
      </c>
      <c r="Y37" s="48">
        <v>79.503961748633884</v>
      </c>
      <c r="Z37" s="48">
        <v>82.129753424657537</v>
      </c>
      <c r="AA37" s="48">
        <v>91.9508289882545</v>
      </c>
      <c r="AB37" s="48">
        <v>100.90592249217413</v>
      </c>
      <c r="AC37" s="48">
        <v>104.67227749023435</v>
      </c>
      <c r="AD37" s="48">
        <v>106.2806696780688</v>
      </c>
      <c r="AE37" s="48">
        <v>116.09171227592572</v>
      </c>
      <c r="AF37" s="48">
        <v>118.77239632290775</v>
      </c>
      <c r="AG37" s="48">
        <v>124.42735519125682</v>
      </c>
      <c r="AH37" s="48">
        <v>132.85876701760489</v>
      </c>
      <c r="AI37" s="48">
        <v>148.59557279270118</v>
      </c>
      <c r="AJ37" s="48">
        <v>167.42100400591289</v>
      </c>
      <c r="AK37" s="48">
        <v>169.14717135043117</v>
      </c>
      <c r="AL37" s="48">
        <v>181.76173326546447</v>
      </c>
      <c r="AM37" s="48">
        <v>177.77748609201092</v>
      </c>
      <c r="AN37" s="48">
        <v>174.41570568747323</v>
      </c>
      <c r="AO37" s="48">
        <v>182.23799980495434</v>
      </c>
      <c r="AP37" s="48">
        <v>192.19973766584056</v>
      </c>
      <c r="AQ37" s="48">
        <v>196.4855184582992</v>
      </c>
      <c r="AR37" s="48">
        <v>194.4215712352418</v>
      </c>
      <c r="AS37" s="48">
        <v>185.26860546847476</v>
      </c>
      <c r="AT37" s="48">
        <v>158.97033375724075</v>
      </c>
      <c r="AU37" s="48">
        <v>154.91776660964655</v>
      </c>
      <c r="AV37" s="48">
        <v>144.94034115459118</v>
      </c>
      <c r="AW37" s="48">
        <v>136.51681797814209</v>
      </c>
      <c r="AX37" s="48">
        <v>138.83906980626605</v>
      </c>
      <c r="AY37" s="48">
        <v>137.72124553229341</v>
      </c>
      <c r="AZ37" s="48">
        <v>142.62228211544843</v>
      </c>
      <c r="BA37" s="48">
        <v>149.51549944673465</v>
      </c>
      <c r="BB37" s="48">
        <v>148.84736372602737</v>
      </c>
      <c r="BC37" s="48">
        <v>154.53513665753425</v>
      </c>
      <c r="BD37" s="48">
        <v>154.32225419178081</v>
      </c>
      <c r="BE37" s="48">
        <v>129.88170428961749</v>
      </c>
      <c r="BF37" s="48">
        <v>140.78768416438353</v>
      </c>
      <c r="BG37" s="48">
        <v>148.57140578082195</v>
      </c>
      <c r="BH37" s="116">
        <v>147.60530335787882</v>
      </c>
      <c r="BI37" s="49">
        <v>-6.5026134596071206E-3</v>
      </c>
      <c r="BJ37" s="49">
        <v>6.1414167328983638E-3</v>
      </c>
      <c r="BK37" s="49">
        <v>1.4728039835283104E-3</v>
      </c>
    </row>
    <row r="38" spans="1:63">
      <c r="A38" s="39" t="s">
        <v>48</v>
      </c>
      <c r="B38" s="48">
        <v>978.98591780821914</v>
      </c>
      <c r="C38" s="48">
        <v>1079.8621095890412</v>
      </c>
      <c r="D38" s="48">
        <v>1198.532904109589</v>
      </c>
      <c r="E38" s="48">
        <v>1318.6650546448086</v>
      </c>
      <c r="F38" s="48">
        <v>1462.6036438356164</v>
      </c>
      <c r="G38" s="48">
        <v>1658.8880273972604</v>
      </c>
      <c r="H38" s="48">
        <v>1789.8739178082192</v>
      </c>
      <c r="I38" s="48">
        <v>1885.6218032786883</v>
      </c>
      <c r="J38" s="109">
        <v>1982.7946027397256</v>
      </c>
      <c r="K38" s="48">
        <v>1927.0310136986302</v>
      </c>
      <c r="L38" s="48">
        <v>1814.7025479452054</v>
      </c>
      <c r="M38" s="48">
        <v>1890.7385792349728</v>
      </c>
      <c r="N38" s="48">
        <v>1844.1175068493153</v>
      </c>
      <c r="O38" s="48">
        <v>1975.5924383561648</v>
      </c>
      <c r="P38" s="48">
        <v>2035.5127123287673</v>
      </c>
      <c r="Q38" s="48">
        <v>1929.293224043716</v>
      </c>
      <c r="R38" s="48">
        <v>1900.2214520547943</v>
      </c>
      <c r="S38" s="48">
        <v>1809.3663287671232</v>
      </c>
      <c r="T38" s="48">
        <v>1815.8130684931509</v>
      </c>
      <c r="U38" s="48">
        <v>1732.3379508196722</v>
      </c>
      <c r="V38" s="48">
        <v>1725.9259452054794</v>
      </c>
      <c r="W38" s="48">
        <v>1765.9276712328772</v>
      </c>
      <c r="X38" s="48">
        <v>1845.1564931506848</v>
      </c>
      <c r="Y38" s="48">
        <v>1876.3316120218578</v>
      </c>
      <c r="Z38" s="48">
        <v>1909.0724109589037</v>
      </c>
      <c r="AA38" s="48">
        <v>1969.2239452054796</v>
      </c>
      <c r="AB38" s="48">
        <v>1968.930109589041</v>
      </c>
      <c r="AC38" s="48">
        <v>1989.3317486338794</v>
      </c>
      <c r="AD38" s="48">
        <v>1948.0720273972604</v>
      </c>
      <c r="AE38" s="48">
        <v>1943.1552876712328</v>
      </c>
      <c r="AF38" s="48">
        <v>2013.6826301369865</v>
      </c>
      <c r="AG38" s="48">
        <v>1977.9315846994537</v>
      </c>
      <c r="AH38" s="48">
        <v>2001.5553698630135</v>
      </c>
      <c r="AI38" s="48">
        <v>1991.3699726027396</v>
      </c>
      <c r="AJ38" s="48">
        <v>1987.813698630137</v>
      </c>
      <c r="AK38" s="48">
        <v>1957.5677049180329</v>
      </c>
      <c r="AL38" s="48">
        <v>1926.0769589041095</v>
      </c>
      <c r="AM38" s="48">
        <v>1927.0747671232878</v>
      </c>
      <c r="AN38" s="48">
        <v>1911.7758356164388</v>
      </c>
      <c r="AO38" s="48">
        <v>1867.3707705781571</v>
      </c>
      <c r="AP38" s="48">
        <v>1819.1182016564076</v>
      </c>
      <c r="AQ38" s="48">
        <v>1814.0590742405734</v>
      </c>
      <c r="AR38" s="48">
        <v>1766.602060454627</v>
      </c>
      <c r="AS38" s="48">
        <v>1659.7300943891819</v>
      </c>
      <c r="AT38" s="48">
        <v>1538.4858544192173</v>
      </c>
      <c r="AU38" s="48">
        <v>1507.5101374899534</v>
      </c>
      <c r="AV38" s="48">
        <v>1464.681579436912</v>
      </c>
      <c r="AW38" s="48">
        <v>1366.8820744457967</v>
      </c>
      <c r="AX38" s="48">
        <v>1260.6033269932577</v>
      </c>
      <c r="AY38" s="48">
        <v>1195.7739192562119</v>
      </c>
      <c r="AZ38" s="48">
        <v>1263.6756871303869</v>
      </c>
      <c r="BA38" s="48">
        <v>1255.1606977905544</v>
      </c>
      <c r="BB38" s="48">
        <v>1274.0288940779694</v>
      </c>
      <c r="BC38" s="48">
        <v>1300.1624289988181</v>
      </c>
      <c r="BD38" s="48">
        <v>1258.653696230353</v>
      </c>
      <c r="BE38" s="48">
        <v>1039.3100801495327</v>
      </c>
      <c r="BF38" s="48">
        <v>1156.0989543449693</v>
      </c>
      <c r="BG38" s="48">
        <v>1236.4061686338116</v>
      </c>
      <c r="BH38" s="116">
        <v>1221.0347511763541</v>
      </c>
      <c r="BI38" s="49">
        <v>-1.2432336433942592E-2</v>
      </c>
      <c r="BJ38" s="49">
        <v>-3.1840981074203745E-3</v>
      </c>
      <c r="BK38" s="49">
        <v>1.2183470408233419E-2</v>
      </c>
    </row>
    <row r="39" spans="1:63">
      <c r="A39" s="39" t="s">
        <v>112</v>
      </c>
      <c r="B39" s="48">
        <v>0</v>
      </c>
      <c r="C39" s="48">
        <v>0</v>
      </c>
      <c r="D39" s="48">
        <v>0</v>
      </c>
      <c r="E39" s="48">
        <v>0</v>
      </c>
      <c r="F39" s="48">
        <v>0</v>
      </c>
      <c r="G39" s="48">
        <v>0</v>
      </c>
      <c r="H39" s="48">
        <v>0</v>
      </c>
      <c r="I39" s="48">
        <v>0</v>
      </c>
      <c r="J39" s="109">
        <v>0</v>
      </c>
      <c r="K39" s="48">
        <v>0</v>
      </c>
      <c r="L39" s="48">
        <v>0</v>
      </c>
      <c r="M39" s="48">
        <v>0</v>
      </c>
      <c r="N39" s="48">
        <v>0</v>
      </c>
      <c r="O39" s="48">
        <v>0</v>
      </c>
      <c r="P39" s="48">
        <v>0</v>
      </c>
      <c r="Q39" s="48">
        <v>0</v>
      </c>
      <c r="R39" s="48">
        <v>0</v>
      </c>
      <c r="S39" s="48">
        <v>0</v>
      </c>
      <c r="T39" s="48">
        <v>0</v>
      </c>
      <c r="U39" s="48">
        <v>0</v>
      </c>
      <c r="V39" s="48">
        <v>112.43005479452057</v>
      </c>
      <c r="W39" s="48">
        <v>94.650383561643849</v>
      </c>
      <c r="X39" s="48">
        <v>76.967589041095934</v>
      </c>
      <c r="Y39" s="48">
        <v>68.84915300546443</v>
      </c>
      <c r="Z39" s="48">
        <v>69.037780821917806</v>
      </c>
      <c r="AA39" s="48">
        <v>65.06720547945207</v>
      </c>
      <c r="AB39" s="48">
        <v>63.112383561643902</v>
      </c>
      <c r="AC39" s="48">
        <v>47.906912568306019</v>
      </c>
      <c r="AD39" s="48">
        <v>42.973317999434791</v>
      </c>
      <c r="AE39" s="48">
        <v>40.650048219184356</v>
      </c>
      <c r="AF39" s="48">
        <v>36.58663563307671</v>
      </c>
      <c r="AG39" s="48">
        <v>38.174714765079692</v>
      </c>
      <c r="AH39" s="48">
        <v>34.330498723905386</v>
      </c>
      <c r="AI39" s="48">
        <v>33.042118251016689</v>
      </c>
      <c r="AJ39" s="48">
        <v>30.951602940389552</v>
      </c>
      <c r="AK39" s="48">
        <v>26.22986343362944</v>
      </c>
      <c r="AL39" s="48">
        <v>30.504969551190932</v>
      </c>
      <c r="AM39" s="48">
        <v>30.212075446559961</v>
      </c>
      <c r="AN39" s="48">
        <v>30.64096820799945</v>
      </c>
      <c r="AO39" s="48">
        <v>32.807400144983504</v>
      </c>
      <c r="AP39" s="48">
        <v>34.693836381468053</v>
      </c>
      <c r="AQ39" s="48">
        <v>32.874220066781319</v>
      </c>
      <c r="AR39" s="48">
        <v>35.707582006575308</v>
      </c>
      <c r="AS39" s="48">
        <v>34.814790273426624</v>
      </c>
      <c r="AT39" s="48">
        <v>31.658415990966535</v>
      </c>
      <c r="AU39" s="48">
        <v>35.72098329282786</v>
      </c>
      <c r="AV39" s="48">
        <v>32.913765206950984</v>
      </c>
      <c r="AW39" s="48">
        <v>32.876815690603422</v>
      </c>
      <c r="AX39" s="48">
        <v>33.386513655153038</v>
      </c>
      <c r="AY39" s="48">
        <v>33.647908940511208</v>
      </c>
      <c r="AZ39" s="48">
        <v>35.306990835000391</v>
      </c>
      <c r="BA39" s="48">
        <v>36.329339978050008</v>
      </c>
      <c r="BB39" s="48">
        <v>37.247531521962117</v>
      </c>
      <c r="BC39" s="48">
        <v>33.512293722333354</v>
      </c>
      <c r="BD39" s="48">
        <v>38.12361638356164</v>
      </c>
      <c r="BE39" s="48">
        <v>33.390074707448157</v>
      </c>
      <c r="BF39" s="48">
        <v>34.812389095890417</v>
      </c>
      <c r="BG39" s="48">
        <v>34.251293178082193</v>
      </c>
      <c r="BH39" s="116">
        <v>34.515406958889514</v>
      </c>
      <c r="BI39" s="49">
        <v>7.7110601177630134E-3</v>
      </c>
      <c r="BJ39" s="49">
        <v>3.3309119198832171E-3</v>
      </c>
      <c r="BK39" s="49">
        <v>3.4439432531026206E-4</v>
      </c>
    </row>
    <row r="40" spans="1:63">
      <c r="A40" s="39" t="s">
        <v>50</v>
      </c>
      <c r="B40" s="48">
        <v>0</v>
      </c>
      <c r="C40" s="48">
        <v>0</v>
      </c>
      <c r="D40" s="48">
        <v>0</v>
      </c>
      <c r="E40" s="48">
        <v>0</v>
      </c>
      <c r="F40" s="48">
        <v>0</v>
      </c>
      <c r="G40" s="48">
        <v>0</v>
      </c>
      <c r="H40" s="48">
        <v>0</v>
      </c>
      <c r="I40" s="48">
        <v>0</v>
      </c>
      <c r="J40" s="109">
        <v>0</v>
      </c>
      <c r="K40" s="48">
        <v>0</v>
      </c>
      <c r="L40" s="48">
        <v>0</v>
      </c>
      <c r="M40" s="48">
        <v>0</v>
      </c>
      <c r="N40" s="48">
        <v>0</v>
      </c>
      <c r="O40" s="48">
        <v>0</v>
      </c>
      <c r="P40" s="48">
        <v>0</v>
      </c>
      <c r="Q40" s="48">
        <v>0</v>
      </c>
      <c r="R40" s="48">
        <v>0</v>
      </c>
      <c r="S40" s="48">
        <v>0</v>
      </c>
      <c r="T40" s="48">
        <v>0</v>
      </c>
      <c r="U40" s="48">
        <v>0</v>
      </c>
      <c r="V40" s="48">
        <v>167.16797260273981</v>
      </c>
      <c r="W40" s="48">
        <v>139.91347945205476</v>
      </c>
      <c r="X40" s="48">
        <v>153.5806575342466</v>
      </c>
      <c r="Y40" s="48">
        <v>147.32046448087436</v>
      </c>
      <c r="Z40" s="48">
        <v>151.61350684931512</v>
      </c>
      <c r="AA40" s="48">
        <v>135.10273972602741</v>
      </c>
      <c r="AB40" s="48">
        <v>147.34079452054795</v>
      </c>
      <c r="AC40" s="48">
        <v>84.550191256830601</v>
      </c>
      <c r="AD40" s="48">
        <v>74.522246575342464</v>
      </c>
      <c r="AE40" s="48">
        <v>68.386712328767118</v>
      </c>
      <c r="AF40" s="48">
        <v>63.109616438356163</v>
      </c>
      <c r="AG40" s="48">
        <v>65.460819672131151</v>
      </c>
      <c r="AH40" s="48">
        <v>66.343643835616447</v>
      </c>
      <c r="AI40" s="48">
        <v>75.420876712328763</v>
      </c>
      <c r="AJ40" s="48">
        <v>60.511698630136983</v>
      </c>
      <c r="AK40" s="48">
        <v>48.641803278688521</v>
      </c>
      <c r="AL40" s="48">
        <v>53.372082191780819</v>
      </c>
      <c r="AM40" s="48">
        <v>52.28687671232877</v>
      </c>
      <c r="AN40" s="48">
        <v>49.890986301369864</v>
      </c>
      <c r="AO40" s="48">
        <v>53.811939890710377</v>
      </c>
      <c r="AP40" s="48">
        <v>58.302493150684938</v>
      </c>
      <c r="AQ40" s="48">
        <v>57.712657534246567</v>
      </c>
      <c r="AR40" s="48">
        <v>58.753315068493158</v>
      </c>
      <c r="AS40" s="48">
        <v>62.279836065573768</v>
      </c>
      <c r="AT40" s="48">
        <v>53.705123287671235</v>
      </c>
      <c r="AU40" s="48">
        <v>54.667205479452058</v>
      </c>
      <c r="AV40" s="48">
        <v>52.933780821917807</v>
      </c>
      <c r="AW40" s="48">
        <v>53.262841530054637</v>
      </c>
      <c r="AX40" s="48">
        <v>51.96945205479453</v>
      </c>
      <c r="AY40" s="48">
        <v>51.159342465753426</v>
      </c>
      <c r="AZ40" s="48">
        <v>55.823808219178083</v>
      </c>
      <c r="BA40" s="48">
        <v>61.048469945355201</v>
      </c>
      <c r="BB40" s="48">
        <v>62.900520547945213</v>
      </c>
      <c r="BC40" s="48">
        <v>66.834328767123296</v>
      </c>
      <c r="BD40" s="48">
        <v>66.911860273972621</v>
      </c>
      <c r="BE40" s="48">
        <v>62.439084699453552</v>
      </c>
      <c r="BF40" s="48">
        <v>63.289268493150672</v>
      </c>
      <c r="BG40" s="48">
        <v>63.839884931506852</v>
      </c>
      <c r="BH40" s="116">
        <v>65.139633689720952</v>
      </c>
      <c r="BI40" s="49">
        <v>2.0359509726694869E-2</v>
      </c>
      <c r="BJ40" s="49">
        <v>2.2844743014664992E-2</v>
      </c>
      <c r="BK40" s="49">
        <v>6.4996250000034302E-4</v>
      </c>
    </row>
    <row r="41" spans="1:63">
      <c r="A41" s="39" t="s">
        <v>113</v>
      </c>
      <c r="B41" s="48">
        <v>16.145616438356164</v>
      </c>
      <c r="C41" s="48">
        <v>18.276630136986295</v>
      </c>
      <c r="D41" s="48">
        <v>20.106136986301372</v>
      </c>
      <c r="E41" s="48">
        <v>22.155655737704919</v>
      </c>
      <c r="F41" s="48">
        <v>24.634547945205476</v>
      </c>
      <c r="G41" s="48">
        <v>26.153945205479456</v>
      </c>
      <c r="H41" s="48">
        <v>27.294794520547946</v>
      </c>
      <c r="I41" s="48">
        <v>28.703005464480874</v>
      </c>
      <c r="J41" s="109">
        <v>31.84021917808219</v>
      </c>
      <c r="K41" s="48">
        <v>28.729835616438354</v>
      </c>
      <c r="L41" s="48">
        <v>25.903397260273973</v>
      </c>
      <c r="M41" s="48">
        <v>27.936092896174866</v>
      </c>
      <c r="N41" s="48">
        <v>27.672301369863014</v>
      </c>
      <c r="O41" s="48">
        <v>28.030219178082191</v>
      </c>
      <c r="P41" s="48">
        <v>26.411068493150683</v>
      </c>
      <c r="Q41" s="48">
        <v>22.452650273224044</v>
      </c>
      <c r="R41" s="48">
        <v>21.758849315068495</v>
      </c>
      <c r="S41" s="48">
        <v>21.505589041095892</v>
      </c>
      <c r="T41" s="48">
        <v>20.552246575342465</v>
      </c>
      <c r="U41" s="48">
        <v>20.575519125683059</v>
      </c>
      <c r="V41" s="48">
        <v>21.88416438356164</v>
      </c>
      <c r="W41" s="48">
        <v>23.703205479452055</v>
      </c>
      <c r="X41" s="48">
        <v>26.631205479452056</v>
      </c>
      <c r="Y41" s="48">
        <v>27.208251366120219</v>
      </c>
      <c r="Z41" s="48">
        <v>29.96290410958904</v>
      </c>
      <c r="AA41" s="48">
        <v>32.951100334271999</v>
      </c>
      <c r="AB41" s="48">
        <v>38.413876307657326</v>
      </c>
      <c r="AC41" s="48">
        <v>39.497171927280121</v>
      </c>
      <c r="AD41" s="48">
        <v>39.452165026102982</v>
      </c>
      <c r="AE41" s="48">
        <v>39.566871541480495</v>
      </c>
      <c r="AF41" s="48">
        <v>37.254869737180947</v>
      </c>
      <c r="AG41" s="48">
        <v>38.531812231136804</v>
      </c>
      <c r="AH41" s="48">
        <v>40.518339933212495</v>
      </c>
      <c r="AI41" s="48">
        <v>42.254573648531142</v>
      </c>
      <c r="AJ41" s="48">
        <v>45.120825305677442</v>
      </c>
      <c r="AK41" s="48">
        <v>48.194511538112096</v>
      </c>
      <c r="AL41" s="48">
        <v>51.269401164525981</v>
      </c>
      <c r="AM41" s="48">
        <v>52.135664784085257</v>
      </c>
      <c r="AN41" s="48">
        <v>55.87779607868849</v>
      </c>
      <c r="AO41" s="48">
        <v>62.975590407363057</v>
      </c>
      <c r="AP41" s="48">
        <v>64.737831472387057</v>
      </c>
      <c r="AQ41" s="48">
        <v>61.490601051813123</v>
      </c>
      <c r="AR41" s="48">
        <v>59.865429384677377</v>
      </c>
      <c r="AS41" s="48">
        <v>60.135814936915871</v>
      </c>
      <c r="AT41" s="48">
        <v>56.458564657212939</v>
      </c>
      <c r="AU41" s="48">
        <v>59.028324196658737</v>
      </c>
      <c r="AV41" s="48">
        <v>60.219765124324262</v>
      </c>
      <c r="AW41" s="48">
        <v>57.95022664747745</v>
      </c>
      <c r="AX41" s="48">
        <v>57.11082236107687</v>
      </c>
      <c r="AY41" s="48">
        <v>55.087326561823843</v>
      </c>
      <c r="AZ41" s="48">
        <v>54.14690926110417</v>
      </c>
      <c r="BA41" s="48">
        <v>53.958853379597528</v>
      </c>
      <c r="BB41" s="48">
        <v>56.665509298685201</v>
      </c>
      <c r="BC41" s="48">
        <v>59.973770524324607</v>
      </c>
      <c r="BD41" s="48">
        <v>60.644158054794524</v>
      </c>
      <c r="BE41" s="48">
        <v>49.1249987431694</v>
      </c>
      <c r="BF41" s="48">
        <v>53.026811780821916</v>
      </c>
      <c r="BG41" s="48">
        <v>48.408937561643839</v>
      </c>
      <c r="BH41" s="116">
        <v>47.03677825439398</v>
      </c>
      <c r="BI41" s="49">
        <v>-2.8345164681677915E-2</v>
      </c>
      <c r="BJ41" s="49">
        <v>-1.9219290421546131E-2</v>
      </c>
      <c r="BK41" s="49">
        <v>4.6933242105431076E-4</v>
      </c>
    </row>
    <row r="42" spans="1:63">
      <c r="A42" s="39" t="s">
        <v>51</v>
      </c>
      <c r="B42" s="48">
        <v>477.89186301369864</v>
      </c>
      <c r="C42" s="48">
        <v>521.75953424657541</v>
      </c>
      <c r="D42" s="48">
        <v>533.56271232876702</v>
      </c>
      <c r="E42" s="48">
        <v>572.52333333333331</v>
      </c>
      <c r="F42" s="48">
        <v>625.22282191780823</v>
      </c>
      <c r="G42" s="48">
        <v>699.74630136986309</v>
      </c>
      <c r="H42" s="48">
        <v>695.6861917808219</v>
      </c>
      <c r="I42" s="48">
        <v>776.91101092896179</v>
      </c>
      <c r="J42" s="109">
        <v>808.20104109589033</v>
      </c>
      <c r="K42" s="48">
        <v>697.97679452054797</v>
      </c>
      <c r="L42" s="48">
        <v>687.90180821917806</v>
      </c>
      <c r="M42" s="48">
        <v>771.36459016393428</v>
      </c>
      <c r="N42" s="48">
        <v>744.16109589041071</v>
      </c>
      <c r="O42" s="48">
        <v>774.94858904109594</v>
      </c>
      <c r="P42" s="48">
        <v>838.54846575342481</v>
      </c>
      <c r="Q42" s="48">
        <v>779.54311475409827</v>
      </c>
      <c r="R42" s="48">
        <v>725.92879452054797</v>
      </c>
      <c r="S42" s="48">
        <v>640.22252054794524</v>
      </c>
      <c r="T42" s="48">
        <v>609.97069863013689</v>
      </c>
      <c r="U42" s="48">
        <v>611.51975409836064</v>
      </c>
      <c r="V42" s="48">
        <v>621.79541095890409</v>
      </c>
      <c r="W42" s="48">
        <v>685.27053422657514</v>
      </c>
      <c r="X42" s="48">
        <v>691.53268491150698</v>
      </c>
      <c r="Y42" s="48">
        <v>726.66023501267762</v>
      </c>
      <c r="Z42" s="48">
        <v>719.59828768123305</v>
      </c>
      <c r="AA42" s="48">
        <v>750.77169868013709</v>
      </c>
      <c r="AB42" s="48">
        <v>711.57173836820425</v>
      </c>
      <c r="AC42" s="48">
        <v>756.1810706440242</v>
      </c>
      <c r="AD42" s="48">
        <v>744.87835233839905</v>
      </c>
      <c r="AE42" s="48">
        <v>740.91229001565182</v>
      </c>
      <c r="AF42" s="48">
        <v>783.68010219455698</v>
      </c>
      <c r="AG42" s="48">
        <v>778.39853537170745</v>
      </c>
      <c r="AH42" s="48">
        <v>810.86831124250841</v>
      </c>
      <c r="AI42" s="48">
        <v>820.3838567195528</v>
      </c>
      <c r="AJ42" s="48">
        <v>840.44573232154323</v>
      </c>
      <c r="AK42" s="48">
        <v>844.71061778117519</v>
      </c>
      <c r="AL42" s="48">
        <v>886.23074466235005</v>
      </c>
      <c r="AM42" s="48">
        <v>898.16113686255881</v>
      </c>
      <c r="AN42" s="48">
        <v>901.02014836051262</v>
      </c>
      <c r="AO42" s="48">
        <v>938.19252301522795</v>
      </c>
      <c r="AP42" s="48">
        <v>990.49098560811001</v>
      </c>
      <c r="AQ42" s="48">
        <v>981.45072667754471</v>
      </c>
      <c r="AR42" s="48">
        <v>1025.7229793752174</v>
      </c>
      <c r="AS42" s="48">
        <v>971.9777223961961</v>
      </c>
      <c r="AT42" s="48">
        <v>935.46940804810197</v>
      </c>
      <c r="AU42" s="48">
        <v>1006.5918805479453</v>
      </c>
      <c r="AV42" s="48">
        <v>1001.3602567123288</v>
      </c>
      <c r="AW42" s="48">
        <v>981.34564672131148</v>
      </c>
      <c r="AX42" s="48">
        <v>944.49887671232864</v>
      </c>
      <c r="AY42" s="48">
        <v>934.45573780821917</v>
      </c>
      <c r="AZ42" s="48">
        <v>913.81245950684956</v>
      </c>
      <c r="BA42" s="48">
        <v>932.22090297814225</v>
      </c>
      <c r="BB42" s="48">
        <v>939.21528328767113</v>
      </c>
      <c r="BC42" s="48">
        <v>918.95403556164388</v>
      </c>
      <c r="BD42" s="48">
        <v>889.10018852054782</v>
      </c>
      <c r="BE42" s="48">
        <v>848.52921885245905</v>
      </c>
      <c r="BF42" s="48">
        <v>845.65409356164355</v>
      </c>
      <c r="BG42" s="48">
        <v>826.93515619178061</v>
      </c>
      <c r="BH42" s="116">
        <v>850.29159813903823</v>
      </c>
      <c r="BI42" s="49">
        <v>2.8244586981667652E-2</v>
      </c>
      <c r="BJ42" s="49">
        <v>-1.0452503945035496E-2</v>
      </c>
      <c r="BK42" s="49">
        <v>8.4841995809833027E-3</v>
      </c>
    </row>
    <row r="43" spans="1:63">
      <c r="A43" s="39" t="s">
        <v>136</v>
      </c>
      <c r="B43" s="48">
        <v>0</v>
      </c>
      <c r="C43" s="48">
        <v>0</v>
      </c>
      <c r="D43" s="48">
        <v>0</v>
      </c>
      <c r="E43" s="48">
        <v>0</v>
      </c>
      <c r="F43" s="48">
        <v>0</v>
      </c>
      <c r="G43" s="48">
        <v>0</v>
      </c>
      <c r="H43" s="48">
        <v>0</v>
      </c>
      <c r="I43" s="48">
        <v>0</v>
      </c>
      <c r="J43" s="109">
        <v>0</v>
      </c>
      <c r="K43" s="48">
        <v>0</v>
      </c>
      <c r="L43" s="48">
        <v>0</v>
      </c>
      <c r="M43" s="48">
        <v>0</v>
      </c>
      <c r="N43" s="48">
        <v>0</v>
      </c>
      <c r="O43" s="48">
        <v>0</v>
      </c>
      <c r="P43" s="48">
        <v>0</v>
      </c>
      <c r="Q43" s="48">
        <v>0</v>
      </c>
      <c r="R43" s="48">
        <v>0</v>
      </c>
      <c r="S43" s="48">
        <v>0</v>
      </c>
      <c r="T43" s="48">
        <v>0</v>
      </c>
      <c r="U43" s="48">
        <v>0</v>
      </c>
      <c r="V43" s="48">
        <v>0</v>
      </c>
      <c r="W43" s="48">
        <v>0</v>
      </c>
      <c r="X43" s="48">
        <v>0</v>
      </c>
      <c r="Y43" s="48">
        <v>0</v>
      </c>
      <c r="Z43" s="48">
        <v>0</v>
      </c>
      <c r="AA43" s="48">
        <v>21.104010001718184</v>
      </c>
      <c r="AB43" s="48">
        <v>19.022689868299928</v>
      </c>
      <c r="AC43" s="48">
        <v>20.256787027140135</v>
      </c>
      <c r="AD43" s="48">
        <v>21.93855349919567</v>
      </c>
      <c r="AE43" s="48">
        <v>16.925231733589957</v>
      </c>
      <c r="AF43" s="48">
        <v>16.144748320279056</v>
      </c>
      <c r="AG43" s="48">
        <v>24.275276521033931</v>
      </c>
      <c r="AH43" s="48">
        <v>20.555962663441488</v>
      </c>
      <c r="AI43" s="48">
        <v>18.537184401838747</v>
      </c>
      <c r="AJ43" s="48">
        <v>18.785095704379145</v>
      </c>
      <c r="AK43" s="48">
        <v>18.889915665798497</v>
      </c>
      <c r="AL43" s="48">
        <v>15.577951495392682</v>
      </c>
      <c r="AM43" s="48">
        <v>17.690612652295258</v>
      </c>
      <c r="AN43" s="48">
        <v>17.153184849882781</v>
      </c>
      <c r="AO43" s="48">
        <v>17.448582743191331</v>
      </c>
      <c r="AP43" s="48">
        <v>18.171858111616441</v>
      </c>
      <c r="AQ43" s="48">
        <v>19.118156499890407</v>
      </c>
      <c r="AR43" s="48">
        <v>20.695802817863012</v>
      </c>
      <c r="AS43" s="48">
        <v>18.930612378989075</v>
      </c>
      <c r="AT43" s="48">
        <v>19.4601159349589</v>
      </c>
      <c r="AU43" s="48">
        <v>19.047033559780822</v>
      </c>
      <c r="AV43" s="48">
        <v>19.733477478301371</v>
      </c>
      <c r="AW43" s="48">
        <v>18.973238381420767</v>
      </c>
      <c r="AX43" s="48">
        <v>18.75058527438356</v>
      </c>
      <c r="AY43" s="48">
        <v>18.700483483342467</v>
      </c>
      <c r="AZ43" s="48">
        <v>20.129167015917808</v>
      </c>
      <c r="BA43" s="48">
        <v>22.639579999016394</v>
      </c>
      <c r="BB43" s="48">
        <v>21.598720857369862</v>
      </c>
      <c r="BC43" s="48">
        <v>22.531967306164383</v>
      </c>
      <c r="BD43" s="48">
        <v>22.563156883150686</v>
      </c>
      <c r="BE43" s="48">
        <v>20.624415874207653</v>
      </c>
      <c r="BF43" s="48">
        <v>22.393246566767122</v>
      </c>
      <c r="BG43" s="48">
        <v>24.175131790301364</v>
      </c>
      <c r="BH43" s="116">
        <v>24.466796739726028</v>
      </c>
      <c r="BI43" s="49">
        <v>1.2064668435093129E-2</v>
      </c>
      <c r="BJ43" s="49">
        <v>2.6966385530551307E-2</v>
      </c>
      <c r="BK43" s="49">
        <v>2.4412941054751416E-4</v>
      </c>
    </row>
    <row r="44" spans="1:63">
      <c r="A44" s="39" t="s">
        <v>52</v>
      </c>
      <c r="B44" s="48">
        <v>99.449452054794506</v>
      </c>
      <c r="C44" s="48">
        <v>112.01449315068494</v>
      </c>
      <c r="D44" s="48">
        <v>116.58567123287671</v>
      </c>
      <c r="E44" s="48">
        <v>129.53191256830598</v>
      </c>
      <c r="F44" s="48">
        <v>142.95219178082192</v>
      </c>
      <c r="G44" s="48">
        <v>161.00608219178082</v>
      </c>
      <c r="H44" s="48">
        <v>160.12284931506849</v>
      </c>
      <c r="I44" s="48">
        <v>167.51144808743169</v>
      </c>
      <c r="J44" s="109">
        <v>171.93947945205483</v>
      </c>
      <c r="K44" s="48">
        <v>156.36599999999999</v>
      </c>
      <c r="L44" s="48">
        <v>162.42490410958905</v>
      </c>
      <c r="M44" s="48">
        <v>178.53860655737702</v>
      </c>
      <c r="N44" s="48">
        <v>176.64964383561644</v>
      </c>
      <c r="O44" s="48">
        <v>200.47252054794518</v>
      </c>
      <c r="P44" s="48">
        <v>199.82660273972601</v>
      </c>
      <c r="Q44" s="48">
        <v>198.84024590163938</v>
      </c>
      <c r="R44" s="48">
        <v>186.36884931506847</v>
      </c>
      <c r="S44" s="48">
        <v>180.13287671232874</v>
      </c>
      <c r="T44" s="48">
        <v>176.14536986301371</v>
      </c>
      <c r="U44" s="48">
        <v>185.43032786885243</v>
      </c>
      <c r="V44" s="48">
        <v>195.19556164383565</v>
      </c>
      <c r="W44" s="48">
        <v>205.94947945205476</v>
      </c>
      <c r="X44" s="48">
        <v>209.32926027397264</v>
      </c>
      <c r="Y44" s="48">
        <v>196.3494262295082</v>
      </c>
      <c r="Z44" s="48">
        <v>197.77698630136985</v>
      </c>
      <c r="AA44" s="48">
        <v>187.72369863013699</v>
      </c>
      <c r="AB44" s="48">
        <v>178.32915068493153</v>
      </c>
      <c r="AC44" s="48">
        <v>177.33368852459017</v>
      </c>
      <c r="AD44" s="48">
        <v>183.54328767123289</v>
      </c>
      <c r="AE44" s="48">
        <v>189.31898630136985</v>
      </c>
      <c r="AF44" s="48">
        <v>196.04279452054791</v>
      </c>
      <c r="AG44" s="48">
        <v>207.01234972677599</v>
      </c>
      <c r="AH44" s="48">
        <v>207.67578082191778</v>
      </c>
      <c r="AI44" s="48">
        <v>208.85520547945208</v>
      </c>
      <c r="AJ44" s="48">
        <v>209.80524515068495</v>
      </c>
      <c r="AK44" s="48">
        <v>197.87140327868852</v>
      </c>
      <c r="AL44" s="48">
        <v>211.71081320547944</v>
      </c>
      <c r="AM44" s="48">
        <v>210.86941452054796</v>
      </c>
      <c r="AN44" s="48">
        <v>224.18731824657539</v>
      </c>
      <c r="AO44" s="48">
        <v>210.86375349726779</v>
      </c>
      <c r="AP44" s="48">
        <v>215.23379665753421</v>
      </c>
      <c r="AQ44" s="48">
        <v>221.57483863013698</v>
      </c>
      <c r="AR44" s="48">
        <v>230.27146010958904</v>
      </c>
      <c r="AS44" s="48">
        <v>214.25298213114755</v>
      </c>
      <c r="AT44" s="48">
        <v>213.56829841095893</v>
      </c>
      <c r="AU44" s="48">
        <v>224.25629969863016</v>
      </c>
      <c r="AV44" s="48">
        <v>218.25115457534247</v>
      </c>
      <c r="AW44" s="48">
        <v>217.46255360655741</v>
      </c>
      <c r="AX44" s="48">
        <v>221.48619915068491</v>
      </c>
      <c r="AY44" s="48">
        <v>216.43018616438354</v>
      </c>
      <c r="AZ44" s="48">
        <v>221.31066175342465</v>
      </c>
      <c r="BA44" s="48">
        <v>214.65225071038253</v>
      </c>
      <c r="BB44" s="48">
        <v>216.95863594520551</v>
      </c>
      <c r="BC44" s="48">
        <v>225.6414117260274</v>
      </c>
      <c r="BD44" s="48">
        <v>215.49019115068495</v>
      </c>
      <c r="BE44" s="48">
        <v>200.64083387978144</v>
      </c>
      <c r="BF44" s="48">
        <v>206.46723049315071</v>
      </c>
      <c r="BG44" s="48">
        <v>208.67568106849316</v>
      </c>
      <c r="BH44" s="116">
        <v>213.35436244738474</v>
      </c>
      <c r="BI44" s="49">
        <v>2.2420827165557045E-2</v>
      </c>
      <c r="BJ44" s="49">
        <v>-3.7335951790542499E-3</v>
      </c>
      <c r="BK44" s="49">
        <v>2.1288473230110291E-3</v>
      </c>
    </row>
    <row r="45" spans="1:63">
      <c r="A45" s="39" t="s">
        <v>53</v>
      </c>
      <c r="B45" s="48">
        <v>108.74528767123287</v>
      </c>
      <c r="C45" s="48">
        <v>113.8916712328767</v>
      </c>
      <c r="D45" s="48">
        <v>124.18432876712328</v>
      </c>
      <c r="E45" s="48">
        <v>154.39775956284151</v>
      </c>
      <c r="F45" s="48">
        <v>170.27057534246575</v>
      </c>
      <c r="G45" s="48">
        <v>181.13769863013698</v>
      </c>
      <c r="H45" s="48">
        <v>191.03991780821917</v>
      </c>
      <c r="I45" s="48">
        <v>213.60669398907103</v>
      </c>
      <c r="J45" s="109">
        <v>238.10975342465753</v>
      </c>
      <c r="K45" s="48">
        <v>250.00194520547947</v>
      </c>
      <c r="L45" s="48">
        <v>271.61424657534246</v>
      </c>
      <c r="M45" s="48">
        <v>298.05702185792347</v>
      </c>
      <c r="N45" s="48">
        <v>320.0443561643836</v>
      </c>
      <c r="O45" s="48">
        <v>342.82191780821915</v>
      </c>
      <c r="P45" s="48">
        <v>349.1265753424658</v>
      </c>
      <c r="Q45" s="48">
        <v>346.71907103825146</v>
      </c>
      <c r="R45" s="48">
        <v>325.06942465753428</v>
      </c>
      <c r="S45" s="48">
        <v>307.30235616438358</v>
      </c>
      <c r="T45" s="48">
        <v>318.65879452054793</v>
      </c>
      <c r="U45" s="48">
        <v>325.97614754098362</v>
      </c>
      <c r="V45" s="48">
        <v>332.04391780821919</v>
      </c>
      <c r="W45" s="48">
        <v>344.26698630136985</v>
      </c>
      <c r="X45" s="48">
        <v>349.21158904109592</v>
      </c>
      <c r="Y45" s="48">
        <v>356.79486338797818</v>
      </c>
      <c r="Z45" s="48">
        <v>356.41687671232876</v>
      </c>
      <c r="AA45" s="48">
        <v>325.35353424657535</v>
      </c>
      <c r="AB45" s="48">
        <v>308.3910958904109</v>
      </c>
      <c r="AC45" s="48">
        <v>284.68631147540987</v>
      </c>
      <c r="AD45" s="48">
        <v>291.99558904109597</v>
      </c>
      <c r="AE45" s="48">
        <v>309.26010958904106</v>
      </c>
      <c r="AF45" s="48">
        <v>316.53016438356161</v>
      </c>
      <c r="AG45" s="48">
        <v>369.91901095126678</v>
      </c>
      <c r="AH45" s="48">
        <v>388.432935761468</v>
      </c>
      <c r="AI45" s="48">
        <v>439.65509347427633</v>
      </c>
      <c r="AJ45" s="48">
        <v>463.12207800441047</v>
      </c>
      <c r="AK45" s="48">
        <v>426.18562463604667</v>
      </c>
      <c r="AL45" s="48">
        <v>419.35634215850814</v>
      </c>
      <c r="AM45" s="48">
        <v>429.60002692458278</v>
      </c>
      <c r="AN45" s="48">
        <v>439.93287800320104</v>
      </c>
      <c r="AO45" s="48">
        <v>469.01745897335348</v>
      </c>
      <c r="AP45" s="48">
        <v>481.57227397260272</v>
      </c>
      <c r="AQ45" s="48">
        <v>515.69506849315064</v>
      </c>
      <c r="AR45" s="48">
        <v>530.68383561643839</v>
      </c>
      <c r="AS45" s="48">
        <v>541.85098360655741</v>
      </c>
      <c r="AT45" s="48">
        <v>539.22021917808217</v>
      </c>
      <c r="AU45" s="48">
        <v>563.9527397260274</v>
      </c>
      <c r="AV45" s="48">
        <v>556.03830136986301</v>
      </c>
      <c r="AW45" s="48">
        <v>531.92382513661198</v>
      </c>
      <c r="AX45" s="48">
        <v>500.30819178082186</v>
      </c>
      <c r="AY45" s="48">
        <v>500.98238356164381</v>
      </c>
      <c r="AZ45" s="48">
        <v>528.14898630136986</v>
      </c>
      <c r="BA45" s="48">
        <v>576.03420765027329</v>
      </c>
      <c r="BB45" s="48">
        <v>650.44402063013706</v>
      </c>
      <c r="BC45" s="48">
        <v>666.90423115068495</v>
      </c>
      <c r="BD45" s="48">
        <v>682.87512493150689</v>
      </c>
      <c r="BE45" s="48">
        <v>643.72479614754093</v>
      </c>
      <c r="BF45" s="48">
        <v>673.8460072328769</v>
      </c>
      <c r="BG45" s="48">
        <v>698.34831115068516</v>
      </c>
      <c r="BH45" s="116">
        <v>699.84285301672594</v>
      </c>
      <c r="BI45" s="49">
        <v>2.1401095158062322E-3</v>
      </c>
      <c r="BJ45" s="49">
        <v>3.4132749427812303E-2</v>
      </c>
      <c r="BK45" s="49">
        <v>6.9830237689209266E-3</v>
      </c>
    </row>
    <row r="46" spans="1:63">
      <c r="A46" s="39" t="s">
        <v>54</v>
      </c>
      <c r="B46" s="48">
        <v>50.253315068493151</v>
      </c>
      <c r="C46" s="48">
        <v>51.66654794520548</v>
      </c>
      <c r="D46" s="48">
        <v>56.915972602739721</v>
      </c>
      <c r="E46" s="48">
        <v>60.957677595628404</v>
      </c>
      <c r="F46" s="48">
        <v>64.539123287671231</v>
      </c>
      <c r="G46" s="48">
        <v>91.524044794520549</v>
      </c>
      <c r="H46" s="48">
        <v>103.56001895890411</v>
      </c>
      <c r="I46" s="48">
        <v>112.38714748633879</v>
      </c>
      <c r="J46" s="109">
        <v>123.78799805479449</v>
      </c>
      <c r="K46" s="48">
        <v>131.24513528767122</v>
      </c>
      <c r="L46" s="48">
        <v>137.71776969863012</v>
      </c>
      <c r="M46" s="48">
        <v>143.55582928961746</v>
      </c>
      <c r="N46" s="48">
        <v>143.09939268493156</v>
      </c>
      <c r="O46" s="48">
        <v>148.07497884931507</v>
      </c>
      <c r="P46" s="48">
        <v>157.87877926027394</v>
      </c>
      <c r="Q46" s="48">
        <v>167.83853510928961</v>
      </c>
      <c r="R46" s="48">
        <v>177.4190355068493</v>
      </c>
      <c r="S46" s="48">
        <v>187.02618786301372</v>
      </c>
      <c r="T46" s="48">
        <v>187.73935726027398</v>
      </c>
      <c r="U46" s="48">
        <v>187.77654934426226</v>
      </c>
      <c r="V46" s="48">
        <v>185.00435402739728</v>
      </c>
      <c r="W46" s="48">
        <v>198.26362534246579</v>
      </c>
      <c r="X46" s="48">
        <v>194.16658715068493</v>
      </c>
      <c r="Y46" s="48">
        <v>205.55144653005459</v>
      </c>
      <c r="Z46" s="48">
        <v>253.52913542465751</v>
      </c>
      <c r="AA46" s="48">
        <v>243.961904</v>
      </c>
      <c r="AB46" s="48">
        <v>252.68771210958903</v>
      </c>
      <c r="AC46" s="48">
        <v>279.60377016393431</v>
      </c>
      <c r="AD46" s="48">
        <v>267.08496868493154</v>
      </c>
      <c r="AE46" s="48">
        <v>272.13339728767124</v>
      </c>
      <c r="AF46" s="48">
        <v>292.50125854794521</v>
      </c>
      <c r="AG46" s="48">
        <v>280.41564382513661</v>
      </c>
      <c r="AH46" s="48">
        <v>300.84742673972602</v>
      </c>
      <c r="AI46" s="48">
        <v>325.56026997260267</v>
      </c>
      <c r="AJ46" s="48">
        <v>335.77784704109587</v>
      </c>
      <c r="AK46" s="48">
        <v>329.09196691256824</v>
      </c>
      <c r="AL46" s="48">
        <v>328.40506386301365</v>
      </c>
      <c r="AM46" s="48">
        <v>340.07200819178081</v>
      </c>
      <c r="AN46" s="48">
        <v>321.65036580821908</v>
      </c>
      <c r="AO46" s="48">
        <v>325.01367415300547</v>
      </c>
      <c r="AP46" s="48">
        <v>334.06374742465749</v>
      </c>
      <c r="AQ46" s="48">
        <v>297.90692230136983</v>
      </c>
      <c r="AR46" s="48">
        <v>302.11578027397258</v>
      </c>
      <c r="AS46" s="48">
        <v>287.68865915666669</v>
      </c>
      <c r="AT46" s="48">
        <v>267.27916904383562</v>
      </c>
      <c r="AU46" s="48">
        <v>263.34421936487672</v>
      </c>
      <c r="AV46" s="48">
        <v>247.28546322783561</v>
      </c>
      <c r="AW46" s="48">
        <v>223.0785941036612</v>
      </c>
      <c r="AX46" s="48">
        <v>232.00515764383556</v>
      </c>
      <c r="AY46" s="48">
        <v>231.62086345205478</v>
      </c>
      <c r="AZ46" s="48">
        <v>235.54948361643829</v>
      </c>
      <c r="BA46" s="48">
        <v>239.08781530054645</v>
      </c>
      <c r="BB46" s="48">
        <v>240.23675057534246</v>
      </c>
      <c r="BC46" s="48">
        <v>239.21844416438356</v>
      </c>
      <c r="BD46" s="48">
        <v>247.2423287671233</v>
      </c>
      <c r="BE46" s="48">
        <v>202.55947256789611</v>
      </c>
      <c r="BF46" s="48">
        <v>208.77778358904106</v>
      </c>
      <c r="BG46" s="48">
        <v>227.89281087671233</v>
      </c>
      <c r="BH46" s="116">
        <v>216.32102887631027</v>
      </c>
      <c r="BI46" s="49">
        <v>-5.0777301644071127E-2</v>
      </c>
      <c r="BJ46" s="49">
        <v>-6.9751651725121766E-3</v>
      </c>
      <c r="BK46" s="49">
        <v>2.1584486858003287E-3</v>
      </c>
    </row>
    <row r="47" spans="1:63">
      <c r="A47" s="39" t="s">
        <v>55</v>
      </c>
      <c r="B47" s="48">
        <v>142.54958904109586</v>
      </c>
      <c r="C47" s="48">
        <v>148.90043835616439</v>
      </c>
      <c r="D47" s="48">
        <v>169.97273972602741</v>
      </c>
      <c r="E47" s="48">
        <v>180.3346174863388</v>
      </c>
      <c r="F47" s="48">
        <v>200.29610958904109</v>
      </c>
      <c r="G47" s="48">
        <v>217.6071506849315</v>
      </c>
      <c r="H47" s="48">
        <v>221.92443835616436</v>
      </c>
      <c r="I47" s="48">
        <v>235.96868852459014</v>
      </c>
      <c r="J47" s="109">
        <v>265.19630136986302</v>
      </c>
      <c r="K47" s="48">
        <v>244.40712328767123</v>
      </c>
      <c r="L47" s="48">
        <v>278.60435616438355</v>
      </c>
      <c r="M47" s="48">
        <v>310.03169398907102</v>
      </c>
      <c r="N47" s="48">
        <v>332.58561643835617</v>
      </c>
      <c r="O47" s="48">
        <v>365.77517808219176</v>
      </c>
      <c r="P47" s="48">
        <v>387.13301369863018</v>
      </c>
      <c r="Q47" s="48">
        <v>365.70663934426233</v>
      </c>
      <c r="R47" s="48">
        <v>327.97399999999999</v>
      </c>
      <c r="S47" s="48">
        <v>325.05698630136988</v>
      </c>
      <c r="T47" s="48">
        <v>291.26627397260279</v>
      </c>
      <c r="U47" s="48">
        <v>278.70825136612024</v>
      </c>
      <c r="V47" s="48">
        <v>295.06920547945197</v>
      </c>
      <c r="W47" s="48">
        <v>314.3014246575342</v>
      </c>
      <c r="X47" s="48">
        <v>346.61756164383564</v>
      </c>
      <c r="Y47" s="48">
        <v>324.37557377049177</v>
      </c>
      <c r="Z47" s="48">
        <v>335.83624657534244</v>
      </c>
      <c r="AA47" s="48">
        <v>363.11553424657535</v>
      </c>
      <c r="AB47" s="48">
        <v>299.98794520547943</v>
      </c>
      <c r="AC47" s="48">
        <v>252.34355191256833</v>
      </c>
      <c r="AD47" s="48">
        <v>235.01375342465752</v>
      </c>
      <c r="AE47" s="48">
        <v>219.46898630136982</v>
      </c>
      <c r="AF47" s="48">
        <v>266.64246575342463</v>
      </c>
      <c r="AG47" s="48">
        <v>252.57092896174868</v>
      </c>
      <c r="AH47" s="48">
        <v>267.69400000000002</v>
      </c>
      <c r="AI47" s="48">
        <v>235.89369863013698</v>
      </c>
      <c r="AJ47" s="48">
        <v>190.46271232876717</v>
      </c>
      <c r="AK47" s="48">
        <v>197.03005464480873</v>
      </c>
      <c r="AL47" s="48">
        <v>210.98942465753422</v>
      </c>
      <c r="AM47" s="48">
        <v>219.80843835616437</v>
      </c>
      <c r="AN47" s="48">
        <v>194.17432876712328</v>
      </c>
      <c r="AO47" s="48">
        <v>222.9406557377049</v>
      </c>
      <c r="AP47" s="48">
        <v>221.73235616438362</v>
      </c>
      <c r="AQ47" s="48">
        <v>213.99643835616439</v>
      </c>
      <c r="AR47" s="48">
        <v>217.52441095890413</v>
      </c>
      <c r="AS47" s="48">
        <v>209.02352459016393</v>
      </c>
      <c r="AT47" s="48">
        <v>188.05813698630135</v>
      </c>
      <c r="AU47" s="48">
        <v>176.31208219178083</v>
      </c>
      <c r="AV47" s="48">
        <v>185.30526027397261</v>
      </c>
      <c r="AW47" s="48">
        <v>187.16265027322402</v>
      </c>
      <c r="AX47" s="48">
        <v>176.93506849315071</v>
      </c>
      <c r="AY47" s="48">
        <v>181.35808219178082</v>
      </c>
      <c r="AZ47" s="48">
        <v>184.30912328767121</v>
      </c>
      <c r="BA47" s="48">
        <v>193.15674863387977</v>
      </c>
      <c r="BB47" s="48">
        <v>204.06913531506848</v>
      </c>
      <c r="BC47" s="48">
        <v>204.32620057534245</v>
      </c>
      <c r="BD47" s="48">
        <v>215.11054183561643</v>
      </c>
      <c r="BE47" s="48">
        <v>205.64335322404372</v>
      </c>
      <c r="BF47" s="48">
        <v>221.14726583561639</v>
      </c>
      <c r="BG47" s="48">
        <v>224.08065873972603</v>
      </c>
      <c r="BH47" s="116">
        <v>223.41071604547676</v>
      </c>
      <c r="BI47" s="49">
        <v>-2.9897390431514737E-3</v>
      </c>
      <c r="BJ47" s="49">
        <v>2.3597009027327642E-2</v>
      </c>
      <c r="BK47" s="49">
        <v>2.229189501117793E-3</v>
      </c>
    </row>
    <row r="48" spans="1:63">
      <c r="A48" s="39" t="s">
        <v>57</v>
      </c>
      <c r="B48" s="48">
        <v>44.881095890410961</v>
      </c>
      <c r="C48" s="48">
        <v>49.357890410958909</v>
      </c>
      <c r="D48" s="48">
        <v>54.868821917808219</v>
      </c>
      <c r="E48" s="48">
        <v>60.693661202185787</v>
      </c>
      <c r="F48" s="48">
        <v>65.223232876712331</v>
      </c>
      <c r="G48" s="48">
        <v>78.574109589041086</v>
      </c>
      <c r="H48" s="48">
        <v>86.91098630136986</v>
      </c>
      <c r="I48" s="48">
        <v>94.648797814207654</v>
      </c>
      <c r="J48" s="109">
        <v>106.29534246575344</v>
      </c>
      <c r="K48" s="48">
        <v>108.6268219178082</v>
      </c>
      <c r="L48" s="48">
        <v>119.58041095890411</v>
      </c>
      <c r="M48" s="48">
        <v>125.71590163934425</v>
      </c>
      <c r="N48" s="48">
        <v>132.03619178082189</v>
      </c>
      <c r="O48" s="48">
        <v>136.72334246575343</v>
      </c>
      <c r="P48" s="48">
        <v>139.05284931506847</v>
      </c>
      <c r="Q48" s="48">
        <v>129.13554644808744</v>
      </c>
      <c r="R48" s="48">
        <v>127.822301369863</v>
      </c>
      <c r="S48" s="48">
        <v>118.45728767123288</v>
      </c>
      <c r="T48" s="48">
        <v>116.05767123287671</v>
      </c>
      <c r="U48" s="48">
        <v>123.96655737704918</v>
      </c>
      <c r="V48" s="48">
        <v>123.18298630136985</v>
      </c>
      <c r="W48" s="48">
        <v>120.24536986301371</v>
      </c>
      <c r="X48" s="48">
        <v>117.36967123287671</v>
      </c>
      <c r="Y48" s="48">
        <v>115.04846994535519</v>
      </c>
      <c r="Z48" s="48">
        <v>115.15268493150685</v>
      </c>
      <c r="AA48" s="48">
        <v>99.600684931506862</v>
      </c>
      <c r="AB48" s="48">
        <v>87.922520547945211</v>
      </c>
      <c r="AC48" s="48">
        <v>80.125819672131158</v>
      </c>
      <c r="AD48" s="48">
        <v>66.692410958904119</v>
      </c>
      <c r="AE48" s="48">
        <v>69.613616438356161</v>
      </c>
      <c r="AF48" s="48">
        <v>68.484219178082199</v>
      </c>
      <c r="AG48" s="48">
        <v>71.288606557377051</v>
      </c>
      <c r="AH48" s="48">
        <v>71.872575342465751</v>
      </c>
      <c r="AI48" s="48">
        <v>80.238383561643829</v>
      </c>
      <c r="AJ48" s="48">
        <v>73.240821917808205</v>
      </c>
      <c r="AK48" s="48">
        <v>73.373224043715851</v>
      </c>
      <c r="AL48" s="48">
        <v>66.715753814488252</v>
      </c>
      <c r="AM48" s="48">
        <v>74.553132624116657</v>
      </c>
      <c r="AN48" s="48">
        <v>70.35975964976663</v>
      </c>
      <c r="AO48" s="48">
        <v>68.537489442848127</v>
      </c>
      <c r="AP48" s="48">
        <v>81.015014614732308</v>
      </c>
      <c r="AQ48" s="48">
        <v>74.665113186914638</v>
      </c>
      <c r="AR48" s="48">
        <v>78.576674405450689</v>
      </c>
      <c r="AS48" s="48">
        <v>82.350441511862925</v>
      </c>
      <c r="AT48" s="48">
        <v>76.70133256415798</v>
      </c>
      <c r="AU48" s="48">
        <v>79.58188700302334</v>
      </c>
      <c r="AV48" s="48">
        <v>78.232109589041102</v>
      </c>
      <c r="AW48" s="48">
        <v>72.237267759562855</v>
      </c>
      <c r="AX48" s="48">
        <v>72.654547945205493</v>
      </c>
      <c r="AY48" s="48">
        <v>67.729643835616429</v>
      </c>
      <c r="AZ48" s="48">
        <v>73.872054794520565</v>
      </c>
      <c r="BA48" s="48">
        <v>76.745327868852442</v>
      </c>
      <c r="BB48" s="48">
        <v>86.066438356164383</v>
      </c>
      <c r="BC48" s="48">
        <v>87.37191780821918</v>
      </c>
      <c r="BD48" s="48">
        <v>82.668410958904104</v>
      </c>
      <c r="BE48" s="48">
        <v>82.745273224043714</v>
      </c>
      <c r="BF48" s="48">
        <v>87.153890410958908</v>
      </c>
      <c r="BG48" s="48">
        <v>87.805534246575334</v>
      </c>
      <c r="BH48" s="116">
        <v>88.234930137175894</v>
      </c>
      <c r="BI48" s="49">
        <v>4.8903055403630713E-3</v>
      </c>
      <c r="BJ48" s="49">
        <v>1.9618658228608421E-2</v>
      </c>
      <c r="BK48" s="49">
        <v>8.8040709673754586E-4</v>
      </c>
    </row>
    <row r="49" spans="1:63">
      <c r="A49" s="39" t="s">
        <v>114</v>
      </c>
      <c r="B49" s="48">
        <v>0</v>
      </c>
      <c r="C49" s="48">
        <v>0</v>
      </c>
      <c r="D49" s="48">
        <v>0</v>
      </c>
      <c r="E49" s="48">
        <v>0</v>
      </c>
      <c r="F49" s="48">
        <v>0</v>
      </c>
      <c r="G49" s="48">
        <v>0</v>
      </c>
      <c r="H49" s="48">
        <v>0</v>
      </c>
      <c r="I49" s="48">
        <v>0</v>
      </c>
      <c r="J49" s="109">
        <v>0</v>
      </c>
      <c r="K49" s="48">
        <v>0</v>
      </c>
      <c r="L49" s="48">
        <v>0</v>
      </c>
      <c r="M49" s="48">
        <v>0</v>
      </c>
      <c r="N49" s="48">
        <v>0</v>
      </c>
      <c r="O49" s="48">
        <v>0</v>
      </c>
      <c r="P49" s="48">
        <v>0</v>
      </c>
      <c r="Q49" s="48">
        <v>0</v>
      </c>
      <c r="R49" s="48">
        <v>0</v>
      </c>
      <c r="S49" s="48">
        <v>0</v>
      </c>
      <c r="T49" s="48">
        <v>0</v>
      </c>
      <c r="U49" s="48">
        <v>0</v>
      </c>
      <c r="V49" s="48">
        <v>0</v>
      </c>
      <c r="W49" s="48">
        <v>0</v>
      </c>
      <c r="X49" s="48">
        <v>0</v>
      </c>
      <c r="Y49" s="48">
        <v>0</v>
      </c>
      <c r="Z49" s="48">
        <v>0</v>
      </c>
      <c r="AA49" s="48">
        <v>34.769178082191786</v>
      </c>
      <c r="AB49" s="48">
        <v>33.770273972602737</v>
      </c>
      <c r="AC49" s="48">
        <v>32.833743169398907</v>
      </c>
      <c r="AD49" s="48">
        <v>39.626821917808215</v>
      </c>
      <c r="AE49" s="48">
        <v>42.810109589041097</v>
      </c>
      <c r="AF49" s="48">
        <v>46.351315068493157</v>
      </c>
      <c r="AG49" s="48">
        <v>53.452732240437157</v>
      </c>
      <c r="AH49" s="48">
        <v>54.025561643835616</v>
      </c>
      <c r="AI49" s="48">
        <v>51.577369863013701</v>
      </c>
      <c r="AJ49" s="48">
        <v>51.743945205479449</v>
      </c>
      <c r="AK49" s="48">
        <v>49.303224043715851</v>
      </c>
      <c r="AL49" s="48">
        <v>51.831726027397266</v>
      </c>
      <c r="AM49" s="48">
        <v>50.347424657534248</v>
      </c>
      <c r="AN49" s="48">
        <v>51.050958904109592</v>
      </c>
      <c r="AO49" s="48">
        <v>52.263251366120208</v>
      </c>
      <c r="AP49" s="48">
        <v>53.478328767123287</v>
      </c>
      <c r="AQ49" s="48">
        <v>55.330410958904118</v>
      </c>
      <c r="AR49" s="48">
        <v>54.70249315068493</v>
      </c>
      <c r="AS49" s="48">
        <v>63.224453551912568</v>
      </c>
      <c r="AT49" s="48">
        <v>53.905917808219186</v>
      </c>
      <c r="AU49" s="48">
        <v>54.23564383561645</v>
      </c>
      <c r="AV49" s="48">
        <v>53.967260273972606</v>
      </c>
      <c r="AW49" s="48">
        <v>52.642923497267752</v>
      </c>
      <c r="AX49" s="48">
        <v>49.829479452054784</v>
      </c>
      <c r="AY49" s="48">
        <v>49.160739726027394</v>
      </c>
      <c r="AZ49" s="48">
        <v>48.55435616438357</v>
      </c>
      <c r="BA49" s="48">
        <v>51.713306010928946</v>
      </c>
      <c r="BB49" s="48">
        <v>53.053261863013688</v>
      </c>
      <c r="BC49" s="48">
        <v>54.486833232876705</v>
      </c>
      <c r="BD49" s="48">
        <v>52.026094273972603</v>
      </c>
      <c r="BE49" s="48">
        <v>43.448527786885251</v>
      </c>
      <c r="BF49" s="48">
        <v>46.698391041095888</v>
      </c>
      <c r="BG49" s="48">
        <v>49.269167589041103</v>
      </c>
      <c r="BH49" s="116">
        <v>43.809202437491848</v>
      </c>
      <c r="BI49" s="49">
        <v>-0.11081910693298802</v>
      </c>
      <c r="BJ49" s="49">
        <v>-1.2793742200797875E-2</v>
      </c>
      <c r="BK49" s="49">
        <v>4.3712770745572339E-4</v>
      </c>
    </row>
    <row r="50" spans="1:63">
      <c r="A50" s="39" t="s">
        <v>58</v>
      </c>
      <c r="B50" s="48">
        <v>268.46416438356164</v>
      </c>
      <c r="C50" s="48">
        <v>318.83865753424658</v>
      </c>
      <c r="D50" s="48">
        <v>387.67189041095889</v>
      </c>
      <c r="E50" s="48">
        <v>411.12412568306013</v>
      </c>
      <c r="F50" s="48">
        <v>469.01391780821916</v>
      </c>
      <c r="G50" s="48">
        <v>534.01487671232871</v>
      </c>
      <c r="H50" s="48">
        <v>593.25476712328771</v>
      </c>
      <c r="I50" s="48">
        <v>622.71469945355182</v>
      </c>
      <c r="J50" s="109">
        <v>745.24657534246569</v>
      </c>
      <c r="K50" s="48">
        <v>775.67873972602729</v>
      </c>
      <c r="L50" s="48">
        <v>813.88660273972596</v>
      </c>
      <c r="M50" s="48">
        <v>920.08762295081965</v>
      </c>
      <c r="N50" s="48">
        <v>879.08997260273964</v>
      </c>
      <c r="O50" s="48">
        <v>930.00545205479443</v>
      </c>
      <c r="P50" s="48">
        <v>992.38950684931524</v>
      </c>
      <c r="Q50" s="48">
        <v>1042.7995901639342</v>
      </c>
      <c r="R50" s="48">
        <v>1016.3785753424659</v>
      </c>
      <c r="S50" s="48">
        <v>969.25191780821922</v>
      </c>
      <c r="T50" s="48">
        <v>988.2174794520547</v>
      </c>
      <c r="U50" s="48">
        <v>939.61221311475401</v>
      </c>
      <c r="V50" s="48">
        <v>914.2142191780822</v>
      </c>
      <c r="W50" s="48">
        <v>909.26328767123289</v>
      </c>
      <c r="X50" s="48">
        <v>944.40178082191801</v>
      </c>
      <c r="Y50" s="48">
        <v>975.60005464480855</v>
      </c>
      <c r="Z50" s="48">
        <v>1024.1249863013697</v>
      </c>
      <c r="AA50" s="48">
        <v>983.34556759685336</v>
      </c>
      <c r="AB50" s="48">
        <v>1012.2844598004067</v>
      </c>
      <c r="AC50" s="48">
        <v>1116.8449299062927</v>
      </c>
      <c r="AD50" s="48">
        <v>1057.4023954676798</v>
      </c>
      <c r="AE50" s="48">
        <v>1110.8847945205482</v>
      </c>
      <c r="AF50" s="48">
        <v>1179.5042310841179</v>
      </c>
      <c r="AG50" s="48">
        <v>1205.7884544102951</v>
      </c>
      <c r="AH50" s="48">
        <v>1223.5784577869861</v>
      </c>
      <c r="AI50" s="48">
        <v>1317.1875898661642</v>
      </c>
      <c r="AJ50" s="48">
        <v>1399.3461880689583</v>
      </c>
      <c r="AK50" s="48">
        <v>1415.5529533735228</v>
      </c>
      <c r="AL50" s="48">
        <v>1460.3008813437807</v>
      </c>
      <c r="AM50" s="48">
        <v>1488.098175801658</v>
      </c>
      <c r="AN50" s="48">
        <v>1501.067422284096</v>
      </c>
      <c r="AO50" s="48">
        <v>1506.8166219235732</v>
      </c>
      <c r="AP50" s="48">
        <v>1546.815623489274</v>
      </c>
      <c r="AQ50" s="48">
        <v>1531.4943656434739</v>
      </c>
      <c r="AR50" s="48">
        <v>1545.5444130333153</v>
      </c>
      <c r="AS50" s="48">
        <v>1473.7467597856808</v>
      </c>
      <c r="AT50" s="48">
        <v>1388.8625223708693</v>
      </c>
      <c r="AU50" s="48">
        <v>1355.2235342045228</v>
      </c>
      <c r="AV50" s="48">
        <v>1289.3800243527394</v>
      </c>
      <c r="AW50" s="48">
        <v>1185.7955322078562</v>
      </c>
      <c r="AX50" s="48">
        <v>1153.3615836233992</v>
      </c>
      <c r="AY50" s="48">
        <v>1158.5605124367717</v>
      </c>
      <c r="AZ50" s="48">
        <v>1201.6279652523313</v>
      </c>
      <c r="BA50" s="48">
        <v>1233.1100796507633</v>
      </c>
      <c r="BB50" s="48">
        <v>1243.1369259310457</v>
      </c>
      <c r="BC50" s="48">
        <v>1262.1134729791911</v>
      </c>
      <c r="BD50" s="48">
        <v>1264.7547934605295</v>
      </c>
      <c r="BE50" s="48">
        <v>1015.8076685624429</v>
      </c>
      <c r="BF50" s="48">
        <v>1123.2895018434929</v>
      </c>
      <c r="BG50" s="48">
        <v>1245.0352501758678</v>
      </c>
      <c r="BH50" s="116">
        <v>1227.7835924321985</v>
      </c>
      <c r="BI50" s="49">
        <v>-1.3856360887157582E-2</v>
      </c>
      <c r="BJ50" s="49">
        <v>6.2725698826384679E-3</v>
      </c>
      <c r="BK50" s="49">
        <v>1.2250810267030418E-2</v>
      </c>
    </row>
    <row r="51" spans="1:63">
      <c r="A51" s="39" t="s">
        <v>59</v>
      </c>
      <c r="B51" s="48">
        <v>373.96100422994232</v>
      </c>
      <c r="C51" s="48">
        <v>421.57629738094784</v>
      </c>
      <c r="D51" s="48">
        <v>421.22051523891759</v>
      </c>
      <c r="E51" s="48">
        <v>473.12798696755578</v>
      </c>
      <c r="F51" s="48">
        <v>507.91290837211602</v>
      </c>
      <c r="G51" s="48">
        <v>551.09868226134972</v>
      </c>
      <c r="H51" s="48">
        <v>520.87810889757407</v>
      </c>
      <c r="I51" s="48">
        <v>532.94385653851577</v>
      </c>
      <c r="J51" s="109">
        <v>548.17256028005511</v>
      </c>
      <c r="K51" s="48">
        <v>488.42189440628511</v>
      </c>
      <c r="L51" s="48">
        <v>491.45427318578589</v>
      </c>
      <c r="M51" s="48">
        <v>540.36459589410276</v>
      </c>
      <c r="N51" s="48">
        <v>525.82940658803648</v>
      </c>
      <c r="O51" s="48">
        <v>642.7665759436394</v>
      </c>
      <c r="P51" s="48">
        <v>688.49993474609209</v>
      </c>
      <c r="Q51" s="48">
        <v>608.68249778804966</v>
      </c>
      <c r="R51" s="48">
        <v>551.76715109756128</v>
      </c>
      <c r="S51" s="48">
        <v>515.58443270263342</v>
      </c>
      <c r="T51" s="48">
        <v>452.27829080490022</v>
      </c>
      <c r="U51" s="48">
        <v>433.30588267159192</v>
      </c>
      <c r="V51" s="48">
        <v>463.26548889161182</v>
      </c>
      <c r="W51" s="48">
        <v>497.97383555312013</v>
      </c>
      <c r="X51" s="48">
        <v>436.0547629840791</v>
      </c>
      <c r="Y51" s="48">
        <v>409.55687520412073</v>
      </c>
      <c r="Z51" s="48">
        <v>393.86151749989881</v>
      </c>
      <c r="AA51" s="48">
        <v>333.77249315068497</v>
      </c>
      <c r="AB51" s="48">
        <v>338.15465753424667</v>
      </c>
      <c r="AC51" s="48">
        <v>368.89480874316951</v>
      </c>
      <c r="AD51" s="48">
        <v>362.98528767123287</v>
      </c>
      <c r="AE51" s="48">
        <v>388.03994520547951</v>
      </c>
      <c r="AF51" s="48">
        <v>386.10624657534248</v>
      </c>
      <c r="AG51" s="48">
        <v>410.72792349726774</v>
      </c>
      <c r="AH51" s="48">
        <v>391.7047671232877</v>
      </c>
      <c r="AI51" s="48">
        <v>398.89227397260271</v>
      </c>
      <c r="AJ51" s="48">
        <v>390.1322191780821</v>
      </c>
      <c r="AK51" s="48">
        <v>359.65439890710383</v>
      </c>
      <c r="AL51" s="48">
        <v>366.27893150684935</v>
      </c>
      <c r="AM51" s="48">
        <v>370.00517808219178</v>
      </c>
      <c r="AN51" s="48">
        <v>364.24252054794522</v>
      </c>
      <c r="AO51" s="48">
        <v>359.85158469945355</v>
      </c>
      <c r="AP51" s="48">
        <v>352.11314180821915</v>
      </c>
      <c r="AQ51" s="48">
        <v>350.45689158904105</v>
      </c>
      <c r="AR51" s="48">
        <v>344.20759841095889</v>
      </c>
      <c r="AS51" s="48">
        <v>335.12023868852464</v>
      </c>
      <c r="AT51" s="48">
        <v>309.32424106849317</v>
      </c>
      <c r="AU51" s="48">
        <v>326.29359041095893</v>
      </c>
      <c r="AV51" s="48">
        <v>304.75378835616442</v>
      </c>
      <c r="AW51" s="48">
        <v>290.19441371584696</v>
      </c>
      <c r="AX51" s="48">
        <v>286.41643243835614</v>
      </c>
      <c r="AY51" s="48">
        <v>281.70403991780819</v>
      </c>
      <c r="AZ51" s="48">
        <v>276.57700490410957</v>
      </c>
      <c r="BA51" s="48">
        <v>288.41886521857924</v>
      </c>
      <c r="BB51" s="48">
        <v>294.09687328767126</v>
      </c>
      <c r="BC51" s="48">
        <v>261.47175906849316</v>
      </c>
      <c r="BD51" s="48">
        <v>266.23646205479452</v>
      </c>
      <c r="BE51" s="48">
        <v>237.04624759562842</v>
      </c>
      <c r="BF51" s="48">
        <v>266.20337665753425</v>
      </c>
      <c r="BG51" s="48">
        <v>240.24043747945203</v>
      </c>
      <c r="BH51" s="116">
        <v>240.3324772301055</v>
      </c>
      <c r="BI51" s="49">
        <v>3.8311514755440257E-4</v>
      </c>
      <c r="BJ51" s="49">
        <v>-1.7389381017413941E-2</v>
      </c>
      <c r="BK51" s="49">
        <v>2.398034635500328E-3</v>
      </c>
    </row>
    <row r="52" spans="1:63">
      <c r="A52" s="39" t="s">
        <v>60</v>
      </c>
      <c r="B52" s="48">
        <v>164.18868493150686</v>
      </c>
      <c r="C52" s="48">
        <v>174.72980821917807</v>
      </c>
      <c r="D52" s="48">
        <v>188.00657534246577</v>
      </c>
      <c r="E52" s="48">
        <v>207.60401639344263</v>
      </c>
      <c r="F52" s="48">
        <v>226.43038356164385</v>
      </c>
      <c r="G52" s="48">
        <v>253.71876712328765</v>
      </c>
      <c r="H52" s="48">
        <v>269.50597260273975</v>
      </c>
      <c r="I52" s="48">
        <v>275.57062841530063</v>
      </c>
      <c r="J52" s="109">
        <v>297.28438356164384</v>
      </c>
      <c r="K52" s="48">
        <v>265.09380821917807</v>
      </c>
      <c r="L52" s="48">
        <v>255.99441095890413</v>
      </c>
      <c r="M52" s="48">
        <v>265.31423497267758</v>
      </c>
      <c r="N52" s="48">
        <v>267.52158904109592</v>
      </c>
      <c r="O52" s="48">
        <v>277.58005479452055</v>
      </c>
      <c r="P52" s="48">
        <v>266.40923287671228</v>
      </c>
      <c r="Q52" s="48">
        <v>265.90620218579232</v>
      </c>
      <c r="R52" s="48">
        <v>247.47917808219177</v>
      </c>
      <c r="S52" s="48">
        <v>234.43997260273972</v>
      </c>
      <c r="T52" s="48">
        <v>256.3693424657535</v>
      </c>
      <c r="U52" s="48">
        <v>247.92300546448089</v>
      </c>
      <c r="V52" s="48">
        <v>253.40887671232878</v>
      </c>
      <c r="W52" s="48">
        <v>276.47794520547944</v>
      </c>
      <c r="X52" s="48">
        <v>261.18852054794525</v>
      </c>
      <c r="Y52" s="48">
        <v>261.7769672131148</v>
      </c>
      <c r="Z52" s="48">
        <v>252.28413698630141</v>
      </c>
      <c r="AA52" s="48">
        <v>270.19747945205484</v>
      </c>
      <c r="AB52" s="48">
        <v>274.94824657534235</v>
      </c>
      <c r="AC52" s="48">
        <v>278.22650273224048</v>
      </c>
      <c r="AD52" s="48">
        <v>261.59375342465751</v>
      </c>
      <c r="AE52" s="48">
        <v>269.93978082191779</v>
      </c>
      <c r="AF52" s="48">
        <v>250.54186301369867</v>
      </c>
      <c r="AG52" s="48">
        <v>258.90117486338801</v>
      </c>
      <c r="AH52" s="48">
        <v>273.26745205479455</v>
      </c>
      <c r="AI52" s="48">
        <v>276.66145205479449</v>
      </c>
      <c r="AJ52" s="48">
        <v>268.93180821917804</v>
      </c>
      <c r="AK52" s="48">
        <v>260.25683060109287</v>
      </c>
      <c r="AL52" s="48">
        <v>278.26400000000001</v>
      </c>
      <c r="AM52" s="48">
        <v>264.24369863013703</v>
      </c>
      <c r="AN52" s="48">
        <v>257.03501369863017</v>
      </c>
      <c r="AO52" s="48">
        <v>261.67476838797813</v>
      </c>
      <c r="AP52" s="48">
        <v>263.09121896054796</v>
      </c>
      <c r="AQ52" s="48">
        <v>261.63058909028769</v>
      </c>
      <c r="AR52" s="48">
        <v>251.06949288767123</v>
      </c>
      <c r="AS52" s="48">
        <v>259.15108448248634</v>
      </c>
      <c r="AT52" s="48">
        <v>252.50544934246577</v>
      </c>
      <c r="AU52" s="48">
        <v>257.84661079806847</v>
      </c>
      <c r="AV52" s="48">
        <v>239.07648805479451</v>
      </c>
      <c r="AW52" s="48">
        <v>242.94973811475415</v>
      </c>
      <c r="AX52" s="48">
        <v>247.24605863013699</v>
      </c>
      <c r="AY52" s="48">
        <v>224.73712775342466</v>
      </c>
      <c r="AZ52" s="48">
        <v>226.57722027397256</v>
      </c>
      <c r="BA52" s="48">
        <v>213.82010642076503</v>
      </c>
      <c r="BB52" s="48">
        <v>219.5359201917808</v>
      </c>
      <c r="BC52" s="48">
        <v>211.01779284931507</v>
      </c>
      <c r="BD52" s="48">
        <v>216.33344076712325</v>
      </c>
      <c r="BE52" s="48">
        <v>178.59872295081968</v>
      </c>
      <c r="BF52" s="48">
        <v>179.85228512328763</v>
      </c>
      <c r="BG52" s="48">
        <v>185.28369087671234</v>
      </c>
      <c r="BH52" s="116">
        <v>188.35658001370211</v>
      </c>
      <c r="BI52" s="49">
        <v>1.6584779385868664E-2</v>
      </c>
      <c r="BJ52" s="49">
        <v>-2.6838000796718497E-2</v>
      </c>
      <c r="BK52" s="49">
        <v>1.879419743444752E-3</v>
      </c>
    </row>
    <row r="53" spans="1:63">
      <c r="A53" s="39" t="s">
        <v>61</v>
      </c>
      <c r="B53" s="48">
        <v>69.373863013698625</v>
      </c>
      <c r="C53" s="48">
        <v>82.812219178082174</v>
      </c>
      <c r="D53" s="48">
        <v>97.020520547945196</v>
      </c>
      <c r="E53" s="48">
        <v>116.56584699453552</v>
      </c>
      <c r="F53" s="48">
        <v>129.43950684931508</v>
      </c>
      <c r="G53" s="48">
        <v>136.22065753424658</v>
      </c>
      <c r="H53" s="48">
        <v>160.35378082191781</v>
      </c>
      <c r="I53" s="48">
        <v>181.11341530054645</v>
      </c>
      <c r="J53" s="109">
        <v>222.63397260273973</v>
      </c>
      <c r="K53" s="48">
        <v>216.18408219178085</v>
      </c>
      <c r="L53" s="48">
        <v>240.46</v>
      </c>
      <c r="M53" s="48">
        <v>270.37868852459019</v>
      </c>
      <c r="N53" s="48">
        <v>308.37172602739724</v>
      </c>
      <c r="O53" s="48">
        <v>339.44643835616432</v>
      </c>
      <c r="P53" s="48">
        <v>302.58536986301368</v>
      </c>
      <c r="Q53" s="48">
        <v>306.43073770491804</v>
      </c>
      <c r="R53" s="48">
        <v>303.64695890410957</v>
      </c>
      <c r="S53" s="48">
        <v>324.46372602739723</v>
      </c>
      <c r="T53" s="48">
        <v>342.95912328767122</v>
      </c>
      <c r="U53" s="48">
        <v>340.3880601092896</v>
      </c>
      <c r="V53" s="48">
        <v>358.8654520547945</v>
      </c>
      <c r="W53" s="48">
        <v>391.36517808219173</v>
      </c>
      <c r="X53" s="48">
        <v>443.52506849315068</v>
      </c>
      <c r="Y53" s="48">
        <v>475.38106557377046</v>
      </c>
      <c r="Z53" s="48">
        <v>447.40698630136984</v>
      </c>
      <c r="AA53" s="48">
        <v>474.75164383561639</v>
      </c>
      <c r="AB53" s="48">
        <v>463.84106849315071</v>
      </c>
      <c r="AC53" s="48">
        <v>488.74603825136609</v>
      </c>
      <c r="AD53" s="48">
        <v>561.89882191780828</v>
      </c>
      <c r="AE53" s="48">
        <v>539.10610958904124</v>
      </c>
      <c r="AF53" s="48">
        <v>605.34649315068498</v>
      </c>
      <c r="AG53" s="48">
        <v>630.57243169398896</v>
      </c>
      <c r="AH53" s="48">
        <v>626.61610958904112</v>
      </c>
      <c r="AI53" s="48">
        <v>628.74800000000005</v>
      </c>
      <c r="AJ53" s="48">
        <v>627.70241095890412</v>
      </c>
      <c r="AK53" s="48">
        <v>664.14128415300547</v>
      </c>
      <c r="AL53" s="48">
        <v>615.35287671232879</v>
      </c>
      <c r="AM53" s="48">
        <v>654.30769863013711</v>
      </c>
      <c r="AN53" s="48">
        <v>642.73567123287671</v>
      </c>
      <c r="AO53" s="48">
        <v>660.08519125683051</v>
      </c>
      <c r="AP53" s="48">
        <v>656.38512328767126</v>
      </c>
      <c r="AQ53" s="48">
        <v>679.22008219178088</v>
      </c>
      <c r="AR53" s="48">
        <v>693.7301643835616</v>
      </c>
      <c r="AS53" s="48">
        <v>681.66060109289606</v>
      </c>
      <c r="AT53" s="48">
        <v>705.74712328767134</v>
      </c>
      <c r="AU53" s="48">
        <v>679.62156164383566</v>
      </c>
      <c r="AV53" s="48">
        <v>653.68482191780822</v>
      </c>
      <c r="AW53" s="48">
        <v>684.49535519125675</v>
      </c>
      <c r="AX53" s="48">
        <v>733.54350684931535</v>
      </c>
      <c r="AY53" s="48">
        <v>754.73309589041094</v>
      </c>
      <c r="AZ53" s="48">
        <v>883.79085084931523</v>
      </c>
      <c r="BA53" s="48">
        <v>940.28048795081952</v>
      </c>
      <c r="BB53" s="48">
        <v>1014.1892814031277</v>
      </c>
      <c r="BC53" s="48">
        <v>1018.4412508968303</v>
      </c>
      <c r="BD53" s="48">
        <v>1025.3284758672603</v>
      </c>
      <c r="BE53" s="48">
        <v>970.17653344535529</v>
      </c>
      <c r="BF53" s="48">
        <v>1033.3423568928768</v>
      </c>
      <c r="BG53" s="48">
        <v>1071.5682245547941</v>
      </c>
      <c r="BH53" s="116">
        <v>1135.8863903312035</v>
      </c>
      <c r="BI53" s="49">
        <v>6.0022464554817967E-2</v>
      </c>
      <c r="BJ53" s="49">
        <v>4.4698333421719472E-2</v>
      </c>
      <c r="BK53" s="49">
        <v>1.1333861063645125E-2</v>
      </c>
    </row>
    <row r="54" spans="1:63">
      <c r="A54" s="39" t="s">
        <v>63</v>
      </c>
      <c r="B54" s="48">
        <v>0</v>
      </c>
      <c r="C54" s="48">
        <v>0</v>
      </c>
      <c r="D54" s="48">
        <v>0</v>
      </c>
      <c r="E54" s="48">
        <v>0</v>
      </c>
      <c r="F54" s="48">
        <v>0</v>
      </c>
      <c r="G54" s="48">
        <v>0</v>
      </c>
      <c r="H54" s="48">
        <v>0</v>
      </c>
      <c r="I54" s="48">
        <v>0</v>
      </c>
      <c r="J54" s="109">
        <v>0</v>
      </c>
      <c r="K54" s="48">
        <v>0</v>
      </c>
      <c r="L54" s="48">
        <v>0</v>
      </c>
      <c r="M54" s="48">
        <v>0</v>
      </c>
      <c r="N54" s="48">
        <v>0</v>
      </c>
      <c r="O54" s="48">
        <v>0</v>
      </c>
      <c r="P54" s="48">
        <v>0</v>
      </c>
      <c r="Q54" s="48">
        <v>0</v>
      </c>
      <c r="R54" s="48">
        <v>0</v>
      </c>
      <c r="S54" s="48">
        <v>0</v>
      </c>
      <c r="T54" s="48">
        <v>0</v>
      </c>
      <c r="U54" s="48">
        <v>0</v>
      </c>
      <c r="V54" s="48">
        <v>1271.6045479452048</v>
      </c>
      <c r="W54" s="48">
        <v>1277.6596164383557</v>
      </c>
      <c r="X54" s="48">
        <v>1330.1576712328776</v>
      </c>
      <c r="Y54" s="48">
        <v>1219.8148907103823</v>
      </c>
      <c r="Z54" s="48">
        <v>1170.6761917808221</v>
      </c>
      <c r="AA54" s="48">
        <v>1305.1274344290623</v>
      </c>
      <c r="AB54" s="48">
        <v>1246.1487512890021</v>
      </c>
      <c r="AC54" s="48">
        <v>799.91016393442612</v>
      </c>
      <c r="AD54" s="48">
        <v>572.64227397260265</v>
      </c>
      <c r="AE54" s="48">
        <v>503.58032876712338</v>
      </c>
      <c r="AF54" s="48">
        <v>530.79701369863005</v>
      </c>
      <c r="AG54" s="48">
        <v>324.81270491803275</v>
      </c>
      <c r="AH54" s="48">
        <v>380.1905205479452</v>
      </c>
      <c r="AI54" s="48">
        <v>347.69380821917804</v>
      </c>
      <c r="AJ54" s="48">
        <v>264.74087671232871</v>
      </c>
      <c r="AK54" s="48">
        <v>249.1913114754098</v>
      </c>
      <c r="AL54" s="48">
        <v>278.20542465753425</v>
      </c>
      <c r="AM54" s="48">
        <v>284.64810958904104</v>
      </c>
      <c r="AN54" s="48">
        <v>295.95068493150677</v>
      </c>
      <c r="AO54" s="48">
        <v>295.98234972677591</v>
      </c>
      <c r="AP54" s="48">
        <v>304.91323287671236</v>
      </c>
      <c r="AQ54" s="48">
        <v>312.14622876712326</v>
      </c>
      <c r="AR54" s="48">
        <v>324.45035863013692</v>
      </c>
      <c r="AS54" s="48">
        <v>310.4429295081967</v>
      </c>
      <c r="AT54" s="48">
        <v>301.85657260273979</v>
      </c>
      <c r="AU54" s="48">
        <v>292.66369726027392</v>
      </c>
      <c r="AV54" s="48">
        <v>290.81041342465755</v>
      </c>
      <c r="AW54" s="48">
        <v>286.60179316939895</v>
      </c>
      <c r="AX54" s="48">
        <v>273.982138630137</v>
      </c>
      <c r="AY54" s="48">
        <v>243.50587671232881</v>
      </c>
      <c r="AZ54" s="48">
        <v>214.74257048083115</v>
      </c>
      <c r="BA54" s="48">
        <v>228.1531714660743</v>
      </c>
      <c r="BB54" s="48">
        <v>229.79291890410957</v>
      </c>
      <c r="BC54" s="48">
        <v>239.89170219178087</v>
      </c>
      <c r="BD54" s="48">
        <v>239.3516756164384</v>
      </c>
      <c r="BE54" s="48">
        <v>226.84715198087426</v>
      </c>
      <c r="BF54" s="48">
        <v>229.88518601317162</v>
      </c>
      <c r="BG54" s="48">
        <v>200.50983577551662</v>
      </c>
      <c r="BH54" s="116">
        <v>203.79661341413166</v>
      </c>
      <c r="BI54" s="49">
        <v>1.6392101793424096E-2</v>
      </c>
      <c r="BJ54" s="49">
        <v>-2.9160425699963133E-2</v>
      </c>
      <c r="BK54" s="49">
        <v>2.033480215396954E-3</v>
      </c>
    </row>
    <row r="55" spans="1:63">
      <c r="A55" s="39" t="s">
        <v>64</v>
      </c>
      <c r="B55" s="48">
        <v>1466.077589041096</v>
      </c>
      <c r="C55" s="48">
        <v>1573.5986849315066</v>
      </c>
      <c r="D55" s="48">
        <v>1696.2687397260272</v>
      </c>
      <c r="E55" s="48">
        <v>1794.1645355191258</v>
      </c>
      <c r="F55" s="48">
        <v>1930.1831506849312</v>
      </c>
      <c r="G55" s="48">
        <v>2030.725506849315</v>
      </c>
      <c r="H55" s="48">
        <v>2036.7772602739724</v>
      </c>
      <c r="I55" s="48">
        <v>2155.1543169398906</v>
      </c>
      <c r="J55" s="109">
        <v>2228.1356164383565</v>
      </c>
      <c r="K55" s="48">
        <v>2069.2868767123286</v>
      </c>
      <c r="L55" s="48">
        <v>1815.0775342465749</v>
      </c>
      <c r="M55" s="48">
        <v>1806.0069125683058</v>
      </c>
      <c r="N55" s="48">
        <v>1829.2273150684932</v>
      </c>
      <c r="O55" s="48">
        <v>1903.1642465753428</v>
      </c>
      <c r="P55" s="48">
        <v>1921.8415342465753</v>
      </c>
      <c r="Q55" s="48">
        <v>1649.1476229508191</v>
      </c>
      <c r="R55" s="48">
        <v>1538.9426849315071</v>
      </c>
      <c r="S55" s="48">
        <v>1560.1887671232878</v>
      </c>
      <c r="T55" s="48">
        <v>1516.8438630136986</v>
      </c>
      <c r="U55" s="48">
        <v>1824.7979781420768</v>
      </c>
      <c r="V55" s="48">
        <v>1615.9510410958901</v>
      </c>
      <c r="W55" s="48">
        <v>1641.0066027397261</v>
      </c>
      <c r="X55" s="48">
        <v>1604.883369863014</v>
      </c>
      <c r="Y55" s="48">
        <v>1699.7268306010931</v>
      </c>
      <c r="Z55" s="48">
        <v>1738.6415068493152</v>
      </c>
      <c r="AA55" s="48">
        <v>1750.7314520547945</v>
      </c>
      <c r="AB55" s="48">
        <v>1751.0236712328767</v>
      </c>
      <c r="AC55" s="48">
        <v>1771.0792076502735</v>
      </c>
      <c r="AD55" s="48">
        <v>1788.6017534246575</v>
      </c>
      <c r="AE55" s="48">
        <v>1782.5670136986303</v>
      </c>
      <c r="AF55" s="48">
        <v>1765.7971506849315</v>
      </c>
      <c r="AG55" s="48">
        <v>1805.6691530054641</v>
      </c>
      <c r="AH55" s="48">
        <v>1762.97101369863</v>
      </c>
      <c r="AI55" s="48">
        <v>1745.708109589041</v>
      </c>
      <c r="AJ55" s="48">
        <v>1732.7771654794522</v>
      </c>
      <c r="AK55" s="48">
        <v>1707.612859415847</v>
      </c>
      <c r="AL55" s="48">
        <v>1705.4038915068495</v>
      </c>
      <c r="AM55" s="48">
        <v>1699.5844369863014</v>
      </c>
      <c r="AN55" s="48">
        <v>1715.0396243475707</v>
      </c>
      <c r="AO55" s="48">
        <v>1750.9698138943859</v>
      </c>
      <c r="AP55" s="48">
        <v>1806.972696096886</v>
      </c>
      <c r="AQ55" s="48">
        <v>1785.2191590319781</v>
      </c>
      <c r="AR55" s="48">
        <v>1729.8557463953816</v>
      </c>
      <c r="AS55" s="48">
        <v>1690.2069827749708</v>
      </c>
      <c r="AT55" s="48">
        <v>1615.7873322606861</v>
      </c>
      <c r="AU55" s="48">
        <v>1586.4172715797747</v>
      </c>
      <c r="AV55" s="48">
        <v>1549.536196543924</v>
      </c>
      <c r="AW55" s="48">
        <v>1499.4558950989083</v>
      </c>
      <c r="AX55" s="48">
        <v>1480.6098240118445</v>
      </c>
      <c r="AY55" s="48">
        <v>1484.3067822791782</v>
      </c>
      <c r="AZ55" s="48">
        <v>1529.4838259345202</v>
      </c>
      <c r="BA55" s="48">
        <v>1562.5733987490439</v>
      </c>
      <c r="BB55" s="48">
        <v>1586.7556401981451</v>
      </c>
      <c r="BC55" s="48">
        <v>1564.1869751719646</v>
      </c>
      <c r="BD55" s="48">
        <v>1527.8042081844562</v>
      </c>
      <c r="BE55" s="48">
        <v>1183.3085655242342</v>
      </c>
      <c r="BF55" s="48">
        <v>1217.3436029688025</v>
      </c>
      <c r="BG55" s="48">
        <v>1309.4747326139027</v>
      </c>
      <c r="BH55" s="116">
        <v>1324.7630413237939</v>
      </c>
      <c r="BI55" s="49">
        <v>1.1675146017803284E-2</v>
      </c>
      <c r="BJ55" s="49">
        <v>-1.1060422677555581E-2</v>
      </c>
      <c r="BK55" s="49">
        <v>1.3218470069209863E-2</v>
      </c>
    </row>
    <row r="56" spans="1:63">
      <c r="A56" s="39" t="s">
        <v>115</v>
      </c>
      <c r="B56" s="48">
        <v>80.983463415704222</v>
      </c>
      <c r="C56" s="48">
        <v>95.278576826929395</v>
      </c>
      <c r="D56" s="48">
        <v>116.30500073751431</v>
      </c>
      <c r="E56" s="48">
        <v>134.63714413041959</v>
      </c>
      <c r="F56" s="48">
        <v>145.04837960160285</v>
      </c>
      <c r="G56" s="48">
        <v>172.74170172029963</v>
      </c>
      <c r="H56" s="48">
        <v>217.63235878356164</v>
      </c>
      <c r="I56" s="48">
        <v>226.59708552459011</v>
      </c>
      <c r="J56" s="109">
        <v>247.75604287123289</v>
      </c>
      <c r="K56" s="48">
        <v>278.87163833972602</v>
      </c>
      <c r="L56" s="48">
        <v>273.82235709589042</v>
      </c>
      <c r="M56" s="48">
        <v>291.00284886885248</v>
      </c>
      <c r="N56" s="48">
        <v>317.06426282739733</v>
      </c>
      <c r="O56" s="48">
        <v>347.55704752876716</v>
      </c>
      <c r="P56" s="48">
        <v>372.01163518904099</v>
      </c>
      <c r="Q56" s="48">
        <v>341.90219472677592</v>
      </c>
      <c r="R56" s="48">
        <v>315.42808556164374</v>
      </c>
      <c r="S56" s="48">
        <v>323.42205194520545</v>
      </c>
      <c r="T56" s="48">
        <v>347.04264526027401</v>
      </c>
      <c r="U56" s="48">
        <v>324.08010079234964</v>
      </c>
      <c r="V56" s="48">
        <v>450.04732871232881</v>
      </c>
      <c r="W56" s="48">
        <v>471.66675805479451</v>
      </c>
      <c r="X56" s="48">
        <v>474.11181912328766</v>
      </c>
      <c r="Y56" s="48">
        <v>507.07787035519118</v>
      </c>
      <c r="Z56" s="48">
        <v>486.90953547945207</v>
      </c>
      <c r="AA56" s="48">
        <v>329.69008049315056</v>
      </c>
      <c r="AB56" s="48">
        <v>254.93953753424657</v>
      </c>
      <c r="AC56" s="48">
        <v>194.97900224043718</v>
      </c>
      <c r="AD56" s="48">
        <v>174.64896148637908</v>
      </c>
      <c r="AE56" s="48">
        <v>162.58165904582236</v>
      </c>
      <c r="AF56" s="48">
        <v>156.07948798013564</v>
      </c>
      <c r="AG56" s="48">
        <v>186.74537186906727</v>
      </c>
      <c r="AH56" s="48">
        <v>206.59926149104308</v>
      </c>
      <c r="AI56" s="48">
        <v>196.92137510198725</v>
      </c>
      <c r="AJ56" s="48">
        <v>181.54994589849508</v>
      </c>
      <c r="AK56" s="48">
        <v>189.2854026065275</v>
      </c>
      <c r="AL56" s="48">
        <v>220.47280919506312</v>
      </c>
      <c r="AM56" s="48">
        <v>236.79574927220145</v>
      </c>
      <c r="AN56" s="48">
        <v>259.00092175135069</v>
      </c>
      <c r="AO56" s="48">
        <v>280.49280044886359</v>
      </c>
      <c r="AP56" s="48">
        <v>293.33302325839622</v>
      </c>
      <c r="AQ56" s="48">
        <v>301.52940413751713</v>
      </c>
      <c r="AR56" s="48">
        <v>317.05090696992909</v>
      </c>
      <c r="AS56" s="48">
        <v>317.39243554778835</v>
      </c>
      <c r="AT56" s="48">
        <v>317.47723185539104</v>
      </c>
      <c r="AU56" s="48">
        <v>311.40025801111528</v>
      </c>
      <c r="AV56" s="48">
        <v>312.83987440414973</v>
      </c>
      <c r="AW56" s="48">
        <v>293.23927349890556</v>
      </c>
      <c r="AX56" s="48">
        <v>298.57742933127736</v>
      </c>
      <c r="AY56" s="48">
        <v>293.8718887065254</v>
      </c>
      <c r="AZ56" s="48">
        <v>304.56744365614219</v>
      </c>
      <c r="BA56" s="48">
        <v>324.3780491275586</v>
      </c>
      <c r="BB56" s="48">
        <v>341.02694347975068</v>
      </c>
      <c r="BC56" s="48">
        <v>337.92124628882334</v>
      </c>
      <c r="BD56" s="48">
        <v>349.96878669802294</v>
      </c>
      <c r="BE56" s="48">
        <v>325.42462820160364</v>
      </c>
      <c r="BF56" s="48">
        <v>341.07164533095886</v>
      </c>
      <c r="BG56" s="48">
        <v>354.52330479562158</v>
      </c>
      <c r="BH56" s="116">
        <v>360.4170323797955</v>
      </c>
      <c r="BI56" s="49">
        <v>1.6624372797076292E-2</v>
      </c>
      <c r="BJ56" s="49">
        <v>1.9001523194865921E-2</v>
      </c>
      <c r="BK56" s="49">
        <v>3.5962369165923381E-3</v>
      </c>
    </row>
    <row r="57" spans="1:63">
      <c r="A57" s="50" t="s">
        <v>116</v>
      </c>
      <c r="B57" s="51">
        <v>8218.7380840840033</v>
      </c>
      <c r="C57" s="51">
        <v>9037.1636139339043</v>
      </c>
      <c r="D57" s="51">
        <v>9825.4342557024611</v>
      </c>
      <c r="E57" s="51">
        <v>10775.276770442237</v>
      </c>
      <c r="F57" s="51">
        <v>12030.436055097007</v>
      </c>
      <c r="G57" s="51">
        <v>13323.091004118636</v>
      </c>
      <c r="H57" s="51">
        <v>13999.892651023598</v>
      </c>
      <c r="I57" s="51">
        <v>14952.103717964745</v>
      </c>
      <c r="J57" s="124">
        <v>16075.728601206081</v>
      </c>
      <c r="K57" s="51">
        <v>15133.997325567932</v>
      </c>
      <c r="L57" s="51">
        <v>14654.301550665235</v>
      </c>
      <c r="M57" s="51">
        <v>15608.59857459902</v>
      </c>
      <c r="N57" s="51">
        <v>15548.166705935986</v>
      </c>
      <c r="O57" s="51">
        <v>16523.735191362819</v>
      </c>
      <c r="P57" s="51">
        <v>16910.369828647468</v>
      </c>
      <c r="Q57" s="51">
        <v>15768.581970793513</v>
      </c>
      <c r="R57" s="51">
        <v>14771.72671052222</v>
      </c>
      <c r="S57" s="51">
        <v>14112.074946483455</v>
      </c>
      <c r="T57" s="51">
        <v>13850.862170037777</v>
      </c>
      <c r="U57" s="51">
        <v>13914.888653026779</v>
      </c>
      <c r="V57" s="51">
        <v>15593.769893619648</v>
      </c>
      <c r="W57" s="51">
        <v>16098.500469157152</v>
      </c>
      <c r="X57" s="51">
        <v>16214.415252972496</v>
      </c>
      <c r="Y57" s="51">
        <v>16290.313854848804</v>
      </c>
      <c r="Z57" s="51">
        <v>16247.782186015073</v>
      </c>
      <c r="AA57" s="51">
        <v>16501.571956710992</v>
      </c>
      <c r="AB57" s="51">
        <v>16443.588549386772</v>
      </c>
      <c r="AC57" s="51">
        <v>16049.853330686894</v>
      </c>
      <c r="AD57" s="51">
        <v>15713.673215902279</v>
      </c>
      <c r="AE57" s="51">
        <v>15702.752174418816</v>
      </c>
      <c r="AF57" s="51">
        <v>16057.785545916518</v>
      </c>
      <c r="AG57" s="51">
        <v>16202.717505564695</v>
      </c>
      <c r="AH57" s="51">
        <v>16351.808029774156</v>
      </c>
      <c r="AI57" s="51">
        <v>16623.556910776599</v>
      </c>
      <c r="AJ57" s="51">
        <v>16443.371421013202</v>
      </c>
      <c r="AK57" s="51">
        <v>16222.020458863271</v>
      </c>
      <c r="AL57" s="51">
        <v>16428.446015997619</v>
      </c>
      <c r="AM57" s="51">
        <v>16398.385982819666</v>
      </c>
      <c r="AN57" s="51">
        <v>16442.209879604499</v>
      </c>
      <c r="AO57" s="51">
        <v>16560.707280075068</v>
      </c>
      <c r="AP57" s="51">
        <v>16714.784383568931</v>
      </c>
      <c r="AQ57" s="51">
        <v>16689.956958736719</v>
      </c>
      <c r="AR57" s="51">
        <v>16430.051532710186</v>
      </c>
      <c r="AS57" s="51">
        <v>16171.524029166058</v>
      </c>
      <c r="AT57" s="51">
        <v>15398.528526162578</v>
      </c>
      <c r="AU57" s="51">
        <v>15331.512990201894</v>
      </c>
      <c r="AV57" s="51">
        <v>14878.123280890546</v>
      </c>
      <c r="AW57" s="51">
        <v>14357.15197944057</v>
      </c>
      <c r="AX57" s="51">
        <v>14211.268996077368</v>
      </c>
      <c r="AY57" s="51">
        <v>13983.83402072575</v>
      </c>
      <c r="AZ57" s="51">
        <v>14357.635014105701</v>
      </c>
      <c r="BA57" s="51">
        <v>14616.455538096989</v>
      </c>
      <c r="BB57" s="51">
        <v>15040.141121145378</v>
      </c>
      <c r="BC57" s="51">
        <v>14947.352209316616</v>
      </c>
      <c r="BD57" s="51">
        <v>14881.725970417947</v>
      </c>
      <c r="BE57" s="51">
        <v>12925.569030676703</v>
      </c>
      <c r="BF57" s="51">
        <v>13591.103192502165</v>
      </c>
      <c r="BG57" s="51">
        <v>14009.230341242646</v>
      </c>
      <c r="BH57" s="51">
        <v>13903.848852655476</v>
      </c>
      <c r="BI57" s="52">
        <v>-7.5222896633322378E-3</v>
      </c>
      <c r="BJ57" s="52">
        <v>-2.1845647047382677E-3</v>
      </c>
      <c r="BK57" s="52">
        <v>0.13873244057442238</v>
      </c>
    </row>
    <row r="58" spans="1:63">
      <c r="B58" s="48"/>
      <c r="C58" s="48"/>
      <c r="D58" s="48"/>
      <c r="E58" s="48"/>
      <c r="F58" s="48"/>
      <c r="G58" s="48"/>
      <c r="H58" s="48"/>
      <c r="I58" s="48"/>
      <c r="J58" s="109"/>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116"/>
      <c r="BE58" s="116"/>
      <c r="BF58" s="116"/>
      <c r="BG58" s="116"/>
      <c r="BH58" s="116"/>
      <c r="BI58" s="49"/>
      <c r="BJ58" s="49"/>
      <c r="BK58" s="49"/>
    </row>
    <row r="59" spans="1:63">
      <c r="A59" s="39" t="s">
        <v>35</v>
      </c>
      <c r="B59" s="48">
        <v>0</v>
      </c>
      <c r="C59" s="48">
        <v>0</v>
      </c>
      <c r="D59" s="48">
        <v>0</v>
      </c>
      <c r="E59" s="48">
        <v>0</v>
      </c>
      <c r="F59" s="48">
        <v>0</v>
      </c>
      <c r="G59" s="48">
        <v>0</v>
      </c>
      <c r="H59" s="48">
        <v>0</v>
      </c>
      <c r="I59" s="48">
        <v>0</v>
      </c>
      <c r="J59" s="109">
        <v>0</v>
      </c>
      <c r="K59" s="48">
        <v>0</v>
      </c>
      <c r="L59" s="48">
        <v>0</v>
      </c>
      <c r="M59" s="48">
        <v>0</v>
      </c>
      <c r="N59" s="48">
        <v>0</v>
      </c>
      <c r="O59" s="48">
        <v>0</v>
      </c>
      <c r="P59" s="48">
        <v>0</v>
      </c>
      <c r="Q59" s="48">
        <v>0</v>
      </c>
      <c r="R59" s="48">
        <v>0</v>
      </c>
      <c r="S59" s="48">
        <v>0</v>
      </c>
      <c r="T59" s="48">
        <v>0</v>
      </c>
      <c r="U59" s="48">
        <v>0</v>
      </c>
      <c r="V59" s="48">
        <v>160.36665753424649</v>
      </c>
      <c r="W59" s="48">
        <v>168.14098630136976</v>
      </c>
      <c r="X59" s="48">
        <v>158.36367123287675</v>
      </c>
      <c r="Y59" s="48">
        <v>161.85841530054631</v>
      </c>
      <c r="Z59" s="48">
        <v>158.36367123287675</v>
      </c>
      <c r="AA59" s="48">
        <v>166.22865753424659</v>
      </c>
      <c r="AB59" s="48">
        <v>160.36665753424646</v>
      </c>
      <c r="AC59" s="48">
        <v>155.90846994535517</v>
      </c>
      <c r="AD59" s="48">
        <v>150.88076712328768</v>
      </c>
      <c r="AE59" s="48">
        <v>140.16326027397261</v>
      </c>
      <c r="AF59" s="48">
        <v>125.51838356164384</v>
      </c>
      <c r="AG59" s="48">
        <v>111.6642349726776</v>
      </c>
      <c r="AH59" s="48">
        <v>106.86591780821918</v>
      </c>
      <c r="AI59" s="48">
        <v>112.21915068493151</v>
      </c>
      <c r="AJ59" s="48">
        <v>107.82616438356166</v>
      </c>
      <c r="AK59" s="48">
        <v>120.33524590163935</v>
      </c>
      <c r="AL59" s="48">
        <v>79.251863013698625</v>
      </c>
      <c r="AM59" s="48">
        <v>72.913479452054801</v>
      </c>
      <c r="AN59" s="48">
        <v>84.431917808219183</v>
      </c>
      <c r="AO59" s="48">
        <v>90.533032786885258</v>
      </c>
      <c r="AP59" s="48">
        <v>106.23947945205478</v>
      </c>
      <c r="AQ59" s="48">
        <v>96.100613698630141</v>
      </c>
      <c r="AR59" s="48">
        <v>95.159846575342442</v>
      </c>
      <c r="AS59" s="48">
        <v>78.704232240437179</v>
      </c>
      <c r="AT59" s="48">
        <v>68.99346301369863</v>
      </c>
      <c r="AU59" s="48">
        <v>68.473846575342449</v>
      </c>
      <c r="AV59" s="48">
        <v>89.212616438356164</v>
      </c>
      <c r="AW59" s="48">
        <v>92.810172131147539</v>
      </c>
      <c r="AX59" s="48">
        <v>101.39847397260276</v>
      </c>
      <c r="AY59" s="48">
        <v>100.19333424657535</v>
      </c>
      <c r="AZ59" s="48">
        <v>100.32010136986301</v>
      </c>
      <c r="BA59" s="48">
        <v>98.572060109289609</v>
      </c>
      <c r="BB59" s="48">
        <v>100.15605943869343</v>
      </c>
      <c r="BC59" s="48">
        <v>113.60797260273972</v>
      </c>
      <c r="BD59" s="48">
        <v>115.18339726027398</v>
      </c>
      <c r="BE59" s="48">
        <v>105.09039071038251</v>
      </c>
      <c r="BF59" s="48">
        <v>120.12109589041097</v>
      </c>
      <c r="BG59" s="48">
        <v>126.19064931506851</v>
      </c>
      <c r="BH59" s="116">
        <v>130.08386575342467</v>
      </c>
      <c r="BI59" s="49">
        <v>3.0851861524507251E-2</v>
      </c>
      <c r="BJ59" s="49">
        <v>2.522503231595441E-2</v>
      </c>
      <c r="BK59" s="49">
        <v>1.2979752848709502E-3</v>
      </c>
    </row>
    <row r="60" spans="1:63">
      <c r="A60" s="39" t="s">
        <v>37</v>
      </c>
      <c r="B60" s="48">
        <v>0</v>
      </c>
      <c r="C60" s="48">
        <v>0</v>
      </c>
      <c r="D60" s="48">
        <v>0</v>
      </c>
      <c r="E60" s="48">
        <v>0</v>
      </c>
      <c r="F60" s="48">
        <v>0</v>
      </c>
      <c r="G60" s="48">
        <v>0</v>
      </c>
      <c r="H60" s="48">
        <v>0</v>
      </c>
      <c r="I60" s="48">
        <v>0</v>
      </c>
      <c r="J60" s="109">
        <v>0</v>
      </c>
      <c r="K60" s="48">
        <v>0</v>
      </c>
      <c r="L60" s="48">
        <v>0</v>
      </c>
      <c r="M60" s="48">
        <v>0</v>
      </c>
      <c r="N60" s="48">
        <v>0</v>
      </c>
      <c r="O60" s="48">
        <v>0</v>
      </c>
      <c r="P60" s="48">
        <v>0</v>
      </c>
      <c r="Q60" s="48">
        <v>0</v>
      </c>
      <c r="R60" s="48">
        <v>0</v>
      </c>
      <c r="S60" s="48">
        <v>0</v>
      </c>
      <c r="T60" s="48">
        <v>0</v>
      </c>
      <c r="U60" s="48">
        <v>0</v>
      </c>
      <c r="V60" s="48">
        <v>491.03994520547928</v>
      </c>
      <c r="W60" s="48">
        <v>580.65427397260271</v>
      </c>
      <c r="X60" s="48">
        <v>574.810273972603</v>
      </c>
      <c r="Y60" s="48">
        <v>555.74715846994559</v>
      </c>
      <c r="Z60" s="48">
        <v>522.22183561643851</v>
      </c>
      <c r="AA60" s="48">
        <v>518.22209742367465</v>
      </c>
      <c r="AB60" s="48">
        <v>509.58619213258578</v>
      </c>
      <c r="AC60" s="48">
        <v>372.3963661202186</v>
      </c>
      <c r="AD60" s="48">
        <v>288.87109589041097</v>
      </c>
      <c r="AE60" s="48">
        <v>235.8508493150685</v>
      </c>
      <c r="AF60" s="48">
        <v>205.26978082191778</v>
      </c>
      <c r="AG60" s="48">
        <v>203.16639344262296</v>
      </c>
      <c r="AH60" s="48">
        <v>179.22854794520543</v>
      </c>
      <c r="AI60" s="48">
        <v>169.29065753424658</v>
      </c>
      <c r="AJ60" s="48">
        <v>155.86734246575344</v>
      </c>
      <c r="AK60" s="48">
        <v>156.94557377049179</v>
      </c>
      <c r="AL60" s="48">
        <v>151.99961643835616</v>
      </c>
      <c r="AM60" s="48">
        <v>161.72043835616438</v>
      </c>
      <c r="AN60" s="48">
        <v>164.43583561643834</v>
      </c>
      <c r="AO60" s="48">
        <v>159.96885245901638</v>
      </c>
      <c r="AP60" s="48">
        <v>149.62854794520547</v>
      </c>
      <c r="AQ60" s="48">
        <v>175.39402739726026</v>
      </c>
      <c r="AR60" s="48">
        <v>161.10117808219178</v>
      </c>
      <c r="AS60" s="48">
        <v>158.61428961748632</v>
      </c>
      <c r="AT60" s="48">
        <v>179.34446575342469</v>
      </c>
      <c r="AU60" s="48">
        <v>157.87627397260275</v>
      </c>
      <c r="AV60" s="48">
        <v>173.885698630137</v>
      </c>
      <c r="AW60" s="48">
        <v>213.08385245901638</v>
      </c>
      <c r="AX60" s="48">
        <v>159.2478082191781</v>
      </c>
      <c r="AY60" s="48">
        <v>163.32950684931507</v>
      </c>
      <c r="AZ60" s="48">
        <v>137.31915068493151</v>
      </c>
      <c r="BA60" s="48">
        <v>146.95646162240357</v>
      </c>
      <c r="BB60" s="48">
        <v>146.77300773999409</v>
      </c>
      <c r="BC60" s="48">
        <v>170.7949622347335</v>
      </c>
      <c r="BD60" s="48">
        <v>174.38217602009456</v>
      </c>
      <c r="BE60" s="48">
        <v>166.40312334970389</v>
      </c>
      <c r="BF60" s="48">
        <v>158.68043347788574</v>
      </c>
      <c r="BG60" s="48">
        <v>146.56968883814918</v>
      </c>
      <c r="BH60" s="116">
        <v>148.25550320936847</v>
      </c>
      <c r="BI60" s="49">
        <v>1.1501794024280532E-2</v>
      </c>
      <c r="BJ60" s="49">
        <v>-7.1269194829678417E-3</v>
      </c>
      <c r="BK60" s="49">
        <v>1.4792916700109677E-3</v>
      </c>
    </row>
    <row r="61" spans="1:63">
      <c r="A61" s="39" t="s">
        <v>49</v>
      </c>
      <c r="B61" s="48">
        <v>0</v>
      </c>
      <c r="C61" s="48">
        <v>0</v>
      </c>
      <c r="D61" s="48">
        <v>0</v>
      </c>
      <c r="E61" s="48">
        <v>0</v>
      </c>
      <c r="F61" s="48">
        <v>0</v>
      </c>
      <c r="G61" s="48">
        <v>0</v>
      </c>
      <c r="H61" s="48">
        <v>0</v>
      </c>
      <c r="I61" s="48">
        <v>0</v>
      </c>
      <c r="J61" s="109">
        <v>0</v>
      </c>
      <c r="K61" s="48">
        <v>0</v>
      </c>
      <c r="L61" s="48">
        <v>0</v>
      </c>
      <c r="M61" s="48">
        <v>0</v>
      </c>
      <c r="N61" s="48">
        <v>0</v>
      </c>
      <c r="O61" s="48">
        <v>0</v>
      </c>
      <c r="P61" s="48">
        <v>0</v>
      </c>
      <c r="Q61" s="48">
        <v>0</v>
      </c>
      <c r="R61" s="48">
        <v>0</v>
      </c>
      <c r="S61" s="48">
        <v>0</v>
      </c>
      <c r="T61" s="48">
        <v>0</v>
      </c>
      <c r="U61" s="48">
        <v>0</v>
      </c>
      <c r="V61" s="48">
        <v>421.05728767123264</v>
      </c>
      <c r="W61" s="48">
        <v>384.11093150684985</v>
      </c>
      <c r="X61" s="48">
        <v>371.78821917808222</v>
      </c>
      <c r="Y61" s="48">
        <v>372.83377049180331</v>
      </c>
      <c r="Z61" s="48">
        <v>382.03657534246616</v>
      </c>
      <c r="AA61" s="48">
        <v>440.49928754121544</v>
      </c>
      <c r="AB61" s="48">
        <v>444.92976818496453</v>
      </c>
      <c r="AC61" s="48">
        <v>414.88114754098353</v>
      </c>
      <c r="AD61" s="48">
        <v>319.99999999999994</v>
      </c>
      <c r="AE61" s="48">
        <v>247.10164383561644</v>
      </c>
      <c r="AF61" s="48">
        <v>242.44027397260274</v>
      </c>
      <c r="AG61" s="48">
        <v>204.88729508196724</v>
      </c>
      <c r="AH61" s="48">
        <v>206.98068493150689</v>
      </c>
      <c r="AI61" s="48">
        <v>172.13712328767122</v>
      </c>
      <c r="AJ61" s="48">
        <v>143.87561643835616</v>
      </c>
      <c r="AK61" s="48">
        <v>159.57767759562842</v>
      </c>
      <c r="AL61" s="48">
        <v>157.7063835616438</v>
      </c>
      <c r="AM61" s="48">
        <v>156.76372602739727</v>
      </c>
      <c r="AN61" s="48">
        <v>170.99413698630133</v>
      </c>
      <c r="AO61" s="48">
        <v>180.68732622978513</v>
      </c>
      <c r="AP61" s="48">
        <v>186.04185474431949</v>
      </c>
      <c r="AQ61" s="48">
        <v>214.14361708633896</v>
      </c>
      <c r="AR61" s="48">
        <v>235.00957004452044</v>
      </c>
      <c r="AS61" s="48">
        <v>235.16369986664671</v>
      </c>
      <c r="AT61" s="48">
        <v>190.7523858488066</v>
      </c>
      <c r="AU61" s="48">
        <v>198.26528882896287</v>
      </c>
      <c r="AV61" s="48">
        <v>261.53164709808652</v>
      </c>
      <c r="AW61" s="48">
        <v>280.12424353056139</v>
      </c>
      <c r="AX61" s="48">
        <v>285.12949974380047</v>
      </c>
      <c r="AY61" s="48">
        <v>294.28154288979079</v>
      </c>
      <c r="AZ61" s="48">
        <v>273.88639063819323</v>
      </c>
      <c r="BA61" s="48">
        <v>279.07666438281706</v>
      </c>
      <c r="BB61" s="48">
        <v>283.44814131634627</v>
      </c>
      <c r="BC61" s="48">
        <v>303.70023264000002</v>
      </c>
      <c r="BD61" s="48">
        <v>306.58984534679166</v>
      </c>
      <c r="BE61" s="48">
        <v>263.84650821223767</v>
      </c>
      <c r="BF61" s="48">
        <v>326.83513261917807</v>
      </c>
      <c r="BG61" s="48">
        <v>322.71857222547942</v>
      </c>
      <c r="BH61" s="116">
        <v>348.99895261386393</v>
      </c>
      <c r="BI61" s="49">
        <v>8.143435999717652E-2</v>
      </c>
      <c r="BJ61" s="49">
        <v>2.041820268033967E-2</v>
      </c>
      <c r="BK61" s="49">
        <v>3.48230745077406E-3</v>
      </c>
    </row>
    <row r="62" spans="1:63">
      <c r="A62" s="39" t="s">
        <v>56</v>
      </c>
      <c r="B62" s="48">
        <v>0</v>
      </c>
      <c r="C62" s="48">
        <v>0</v>
      </c>
      <c r="D62" s="48">
        <v>0</v>
      </c>
      <c r="E62" s="48">
        <v>0</v>
      </c>
      <c r="F62" s="48">
        <v>0</v>
      </c>
      <c r="G62" s="48">
        <v>0</v>
      </c>
      <c r="H62" s="48">
        <v>0</v>
      </c>
      <c r="I62" s="48">
        <v>0</v>
      </c>
      <c r="J62" s="109">
        <v>0</v>
      </c>
      <c r="K62" s="48">
        <v>0</v>
      </c>
      <c r="L62" s="48">
        <v>0</v>
      </c>
      <c r="M62" s="48">
        <v>0</v>
      </c>
      <c r="N62" s="48">
        <v>0</v>
      </c>
      <c r="O62" s="48">
        <v>0</v>
      </c>
      <c r="P62" s="48">
        <v>0</v>
      </c>
      <c r="Q62" s="48">
        <v>0</v>
      </c>
      <c r="R62" s="48">
        <v>0</v>
      </c>
      <c r="S62" s="48">
        <v>0</v>
      </c>
      <c r="T62" s="48">
        <v>0</v>
      </c>
      <c r="U62" s="48">
        <v>0</v>
      </c>
      <c r="V62" s="48">
        <v>4943.6783835616407</v>
      </c>
      <c r="W62" s="48">
        <v>5006.3106301369899</v>
      </c>
      <c r="X62" s="48">
        <v>5050.7948767123289</v>
      </c>
      <c r="Y62" s="48">
        <v>5000.701612021855</v>
      </c>
      <c r="Z62" s="48">
        <v>5111.4492876712266</v>
      </c>
      <c r="AA62" s="48">
        <v>5042.2818003065368</v>
      </c>
      <c r="AB62" s="48">
        <v>4917.0500105111914</v>
      </c>
      <c r="AC62" s="48">
        <v>4698.9163661202183</v>
      </c>
      <c r="AD62" s="48">
        <v>3928.3606849315065</v>
      </c>
      <c r="AE62" s="48">
        <v>3485.9818355490406</v>
      </c>
      <c r="AF62" s="48">
        <v>3058.0168878536988</v>
      </c>
      <c r="AG62" s="48">
        <v>2623.9764766404373</v>
      </c>
      <c r="AH62" s="48">
        <v>2630.1216628893148</v>
      </c>
      <c r="AI62" s="48">
        <v>2489.8136546048217</v>
      </c>
      <c r="AJ62" s="48">
        <v>2567.7968245626848</v>
      </c>
      <c r="AK62" s="48">
        <v>2540.0128974296313</v>
      </c>
      <c r="AL62" s="48">
        <v>2627.6888506666101</v>
      </c>
      <c r="AM62" s="48">
        <v>2543.5475424657534</v>
      </c>
      <c r="AN62" s="48">
        <v>2652.5517866709583</v>
      </c>
      <c r="AO62" s="48">
        <v>2620.6600105933389</v>
      </c>
      <c r="AP62" s="48">
        <v>2645.8761749973901</v>
      </c>
      <c r="AQ62" s="48">
        <v>2777.7932656192452</v>
      </c>
      <c r="AR62" s="48">
        <v>2785.9236422072877</v>
      </c>
      <c r="AS62" s="48">
        <v>2871.2831547513183</v>
      </c>
      <c r="AT62" s="48">
        <v>2784.844570856983</v>
      </c>
      <c r="AU62" s="48">
        <v>2879.3056902417025</v>
      </c>
      <c r="AV62" s="48">
        <v>3094.0429705263896</v>
      </c>
      <c r="AW62" s="48">
        <v>3184.0604234651523</v>
      </c>
      <c r="AX62" s="48">
        <v>3218.1770420750004</v>
      </c>
      <c r="AY62" s="48">
        <v>3364.8903031279374</v>
      </c>
      <c r="AZ62" s="48">
        <v>3276.7290998700396</v>
      </c>
      <c r="BA62" s="48">
        <v>3327.8640199910028</v>
      </c>
      <c r="BB62" s="48">
        <v>3334.1247951119644</v>
      </c>
      <c r="BC62" s="48">
        <v>3359.9676397006215</v>
      </c>
      <c r="BD62" s="48">
        <v>3424.9200807283778</v>
      </c>
      <c r="BE62" s="48">
        <v>3303.6565276996939</v>
      </c>
      <c r="BF62" s="48">
        <v>3523.2942245567397</v>
      </c>
      <c r="BG62" s="48">
        <v>3614.6182999539274</v>
      </c>
      <c r="BH62" s="116">
        <v>3634.9595391103348</v>
      </c>
      <c r="BI62" s="49">
        <v>5.6274929932897955E-3</v>
      </c>
      <c r="BJ62" s="49">
        <v>1.2252749018044184E-2</v>
      </c>
      <c r="BK62" s="49">
        <v>3.6269583594742638E-2</v>
      </c>
    </row>
    <row r="63" spans="1:63">
      <c r="A63" s="39" t="s">
        <v>62</v>
      </c>
      <c r="B63" s="48">
        <v>0</v>
      </c>
      <c r="C63" s="48">
        <v>0</v>
      </c>
      <c r="D63" s="48">
        <v>0</v>
      </c>
      <c r="E63" s="48">
        <v>0</v>
      </c>
      <c r="F63" s="48">
        <v>0</v>
      </c>
      <c r="G63" s="48">
        <v>0</v>
      </c>
      <c r="H63" s="48">
        <v>0</v>
      </c>
      <c r="I63" s="48">
        <v>0</v>
      </c>
      <c r="J63" s="109">
        <v>0</v>
      </c>
      <c r="K63" s="48">
        <v>0</v>
      </c>
      <c r="L63" s="48">
        <v>0</v>
      </c>
      <c r="M63" s="48">
        <v>0</v>
      </c>
      <c r="N63" s="48">
        <v>0</v>
      </c>
      <c r="O63" s="48">
        <v>0</v>
      </c>
      <c r="P63" s="48">
        <v>0</v>
      </c>
      <c r="Q63" s="48">
        <v>0</v>
      </c>
      <c r="R63" s="48">
        <v>0</v>
      </c>
      <c r="S63" s="48">
        <v>0</v>
      </c>
      <c r="T63" s="48">
        <v>0</v>
      </c>
      <c r="U63" s="48">
        <v>0</v>
      </c>
      <c r="V63" s="48">
        <v>95.558074357519885</v>
      </c>
      <c r="W63" s="48">
        <v>69.639978671619545</v>
      </c>
      <c r="X63" s="48">
        <v>69.644616169521115</v>
      </c>
      <c r="Y63" s="48">
        <v>69.48481825946007</v>
      </c>
      <c r="Z63" s="48">
        <v>69.691358748553085</v>
      </c>
      <c r="AA63" s="48">
        <v>107.21468493150684</v>
      </c>
      <c r="AB63" s="48">
        <v>87.906082191780811</v>
      </c>
      <c r="AC63" s="48">
        <v>81.492947620521321</v>
      </c>
      <c r="AD63" s="48">
        <v>66.747993037421892</v>
      </c>
      <c r="AE63" s="48">
        <v>69.643610680908481</v>
      </c>
      <c r="AF63" s="48">
        <v>50.300750397393351</v>
      </c>
      <c r="AG63" s="48">
        <v>67.349401799337969</v>
      </c>
      <c r="AH63" s="48">
        <v>70.649044777401372</v>
      </c>
      <c r="AI63" s="48">
        <v>68.220968441148273</v>
      </c>
      <c r="AJ63" s="48">
        <v>58.436885879878943</v>
      </c>
      <c r="AK63" s="48">
        <v>104.88885854762476</v>
      </c>
      <c r="AL63" s="48">
        <v>86.581501846115557</v>
      </c>
      <c r="AM63" s="48">
        <v>101.61490376561758</v>
      </c>
      <c r="AN63" s="48">
        <v>96.704241215334591</v>
      </c>
      <c r="AO63" s="48">
        <v>130.47941958324759</v>
      </c>
      <c r="AP63" s="48">
        <v>107.99540723927589</v>
      </c>
      <c r="AQ63" s="48">
        <v>108.68433794883418</v>
      </c>
      <c r="AR63" s="48">
        <v>99.749078514887813</v>
      </c>
      <c r="AS63" s="48">
        <v>134.99271048901687</v>
      </c>
      <c r="AT63" s="48">
        <v>98.97423833036477</v>
      </c>
      <c r="AU63" s="48">
        <v>113.64177729337503</v>
      </c>
      <c r="AV63" s="48">
        <v>108.3671280044986</v>
      </c>
      <c r="AW63" s="48">
        <v>151.93530061050208</v>
      </c>
      <c r="AX63" s="48">
        <v>138.06881629564964</v>
      </c>
      <c r="AY63" s="48">
        <v>153.99487566343331</v>
      </c>
      <c r="AZ63" s="48">
        <v>128.41168490727591</v>
      </c>
      <c r="BA63" s="48">
        <v>177.80606386384005</v>
      </c>
      <c r="BB63" s="48">
        <v>143.17435731152136</v>
      </c>
      <c r="BC63" s="48">
        <v>153.20669728234694</v>
      </c>
      <c r="BD63" s="48">
        <v>136.92669240874747</v>
      </c>
      <c r="BE63" s="48">
        <v>179.79254599838285</v>
      </c>
      <c r="BF63" s="48">
        <v>142.20761356386245</v>
      </c>
      <c r="BG63" s="48">
        <v>146.60664862336591</v>
      </c>
      <c r="BH63" s="116">
        <v>145.93648856522165</v>
      </c>
      <c r="BI63" s="49">
        <v>-4.5711436993960408E-3</v>
      </c>
      <c r="BJ63" s="49">
        <v>5.5573136511615218E-3</v>
      </c>
      <c r="BK63" s="49">
        <v>1.4561525691246064E-3</v>
      </c>
    </row>
    <row r="64" spans="1:63">
      <c r="A64" s="39" t="s">
        <v>65</v>
      </c>
      <c r="B64" s="48">
        <v>3313.9524159123266</v>
      </c>
      <c r="C64" s="48">
        <v>3548.8187962520524</v>
      </c>
      <c r="D64" s="48">
        <v>3866.1262211835601</v>
      </c>
      <c r="E64" s="48">
        <v>4107.3103708524686</v>
      </c>
      <c r="F64" s="48">
        <v>4376.2487561753405</v>
      </c>
      <c r="G64" s="48">
        <v>4826.3626431123348</v>
      </c>
      <c r="H64" s="48">
        <v>5126.5396669808188</v>
      </c>
      <c r="I64" s="48">
        <v>5547.1179576393524</v>
      </c>
      <c r="J64" s="109">
        <v>5981.4497605808228</v>
      </c>
      <c r="K64" s="48">
        <v>6587.9134993972684</v>
      </c>
      <c r="L64" s="48">
        <v>6911.786102597267</v>
      </c>
      <c r="M64" s="48">
        <v>7055.1226622950817</v>
      </c>
      <c r="N64" s="48">
        <v>7375.7176441643869</v>
      </c>
      <c r="O64" s="48">
        <v>7822.3271062684953</v>
      </c>
      <c r="P64" s="48">
        <v>7967.8730254684851</v>
      </c>
      <c r="Q64" s="48">
        <v>8338.1581140038943</v>
      </c>
      <c r="R64" s="48">
        <v>8442.1342106085685</v>
      </c>
      <c r="S64" s="48">
        <v>8388.4271650119372</v>
      </c>
      <c r="T64" s="48">
        <v>8273.486655032626</v>
      </c>
      <c r="U64" s="48">
        <v>8259.4559229941715</v>
      </c>
      <c r="V64" s="48">
        <v>0</v>
      </c>
      <c r="W64" s="48">
        <v>0</v>
      </c>
      <c r="X64" s="48">
        <v>0</v>
      </c>
      <c r="Y64" s="48">
        <v>0</v>
      </c>
      <c r="Z64" s="48">
        <v>0</v>
      </c>
      <c r="AA64" s="48">
        <v>0</v>
      </c>
      <c r="AB64" s="48">
        <v>0</v>
      </c>
      <c r="AC64" s="48">
        <v>0</v>
      </c>
      <c r="AD64" s="48">
        <v>0</v>
      </c>
      <c r="AE64" s="48">
        <v>0</v>
      </c>
      <c r="AF64" s="48">
        <v>0</v>
      </c>
      <c r="AG64" s="48">
        <v>0</v>
      </c>
      <c r="AH64" s="48">
        <v>0</v>
      </c>
      <c r="AI64" s="48">
        <v>0</v>
      </c>
      <c r="AJ64" s="48">
        <v>0</v>
      </c>
      <c r="AK64" s="48">
        <v>0</v>
      </c>
      <c r="AL64" s="48">
        <v>0</v>
      </c>
      <c r="AM64" s="48">
        <v>0</v>
      </c>
      <c r="AN64" s="48">
        <v>0</v>
      </c>
      <c r="AO64" s="48">
        <v>0</v>
      </c>
      <c r="AP64" s="48">
        <v>0</v>
      </c>
      <c r="AQ64" s="48">
        <v>0</v>
      </c>
      <c r="AR64" s="48">
        <v>0</v>
      </c>
      <c r="AS64" s="48">
        <v>0</v>
      </c>
      <c r="AT64" s="48">
        <v>0</v>
      </c>
      <c r="AU64" s="48">
        <v>0</v>
      </c>
      <c r="AV64" s="48">
        <v>0</v>
      </c>
      <c r="AW64" s="48">
        <v>0</v>
      </c>
      <c r="AX64" s="48">
        <v>0</v>
      </c>
      <c r="AY64" s="48">
        <v>0</v>
      </c>
      <c r="AZ64" s="48">
        <v>0</v>
      </c>
      <c r="BA64" s="48">
        <v>0</v>
      </c>
      <c r="BB64" s="48">
        <v>0</v>
      </c>
      <c r="BC64" s="48">
        <v>0</v>
      </c>
      <c r="BD64" s="48">
        <v>0</v>
      </c>
      <c r="BE64" s="48">
        <v>0</v>
      </c>
      <c r="BF64" s="48">
        <v>0</v>
      </c>
      <c r="BG64" s="48">
        <v>0</v>
      </c>
      <c r="BH64" s="116">
        <v>0</v>
      </c>
      <c r="BI64" s="49" t="s">
        <v>156</v>
      </c>
      <c r="BJ64" s="49" t="s">
        <v>156</v>
      </c>
      <c r="BK64" s="49">
        <v>0</v>
      </c>
    </row>
    <row r="65" spans="1:63">
      <c r="A65" s="39" t="s">
        <v>66</v>
      </c>
      <c r="B65" s="48">
        <v>0</v>
      </c>
      <c r="C65" s="48">
        <v>0</v>
      </c>
      <c r="D65" s="48">
        <v>0</v>
      </c>
      <c r="E65" s="48">
        <v>0</v>
      </c>
      <c r="F65" s="48">
        <v>0</v>
      </c>
      <c r="G65" s="48">
        <v>0</v>
      </c>
      <c r="H65" s="48">
        <v>0</v>
      </c>
      <c r="I65" s="48">
        <v>0</v>
      </c>
      <c r="J65" s="109">
        <v>0</v>
      </c>
      <c r="K65" s="48">
        <v>0</v>
      </c>
      <c r="L65" s="48">
        <v>0</v>
      </c>
      <c r="M65" s="48">
        <v>0</v>
      </c>
      <c r="N65" s="48">
        <v>0</v>
      </c>
      <c r="O65" s="48">
        <v>0</v>
      </c>
      <c r="P65" s="48">
        <v>0</v>
      </c>
      <c r="Q65" s="48">
        <v>0</v>
      </c>
      <c r="R65" s="48">
        <v>0</v>
      </c>
      <c r="S65" s="48">
        <v>0</v>
      </c>
      <c r="T65" s="48">
        <v>0</v>
      </c>
      <c r="U65" s="48">
        <v>0</v>
      </c>
      <c r="V65" s="48">
        <v>206.5902154210988</v>
      </c>
      <c r="W65" s="48">
        <v>211.11960407868196</v>
      </c>
      <c r="X65" s="48">
        <v>214.80999279910279</v>
      </c>
      <c r="Y65" s="48">
        <v>222.27215621662606</v>
      </c>
      <c r="Z65" s="48">
        <v>225.93229182564855</v>
      </c>
      <c r="AA65" s="48">
        <v>222.81561643835619</v>
      </c>
      <c r="AB65" s="48">
        <v>211.54701369863011</v>
      </c>
      <c r="AC65" s="48">
        <v>167.21631147540981</v>
      </c>
      <c r="AD65" s="48">
        <v>147.2913698630137</v>
      </c>
      <c r="AE65" s="48">
        <v>128.75147945205478</v>
      </c>
      <c r="AF65" s="48">
        <v>129.87150684931504</v>
      </c>
      <c r="AG65" s="48">
        <v>126.22696721311476</v>
      </c>
      <c r="AH65" s="48">
        <v>137.63926027397261</v>
      </c>
      <c r="AI65" s="48">
        <v>135.43378082191782</v>
      </c>
      <c r="AJ65" s="48">
        <v>132.75586301369864</v>
      </c>
      <c r="AK65" s="48">
        <v>137.25502732240437</v>
      </c>
      <c r="AL65" s="48">
        <v>135.55304109589042</v>
      </c>
      <c r="AM65" s="48">
        <v>134.28394520547943</v>
      </c>
      <c r="AN65" s="48">
        <v>119.47463013698631</v>
      </c>
      <c r="AO65" s="48">
        <v>114.95254098360653</v>
      </c>
      <c r="AP65" s="48">
        <v>109.26517808219178</v>
      </c>
      <c r="AQ65" s="48">
        <v>111.57528767123287</v>
      </c>
      <c r="AR65" s="48">
        <v>107.271698630137</v>
      </c>
      <c r="AS65" s="48">
        <v>103.03860655737705</v>
      </c>
      <c r="AT65" s="48">
        <v>96.790109589041094</v>
      </c>
      <c r="AU65" s="48">
        <v>98.611424657534243</v>
      </c>
      <c r="AV65" s="48">
        <v>93.450986301369852</v>
      </c>
      <c r="AW65" s="48">
        <v>92.909398907103835</v>
      </c>
      <c r="AX65" s="48">
        <v>86.958082191780818</v>
      </c>
      <c r="AY65" s="48">
        <v>93.177863013698641</v>
      </c>
      <c r="AZ65" s="48">
        <v>87.717671232876683</v>
      </c>
      <c r="BA65" s="48">
        <v>111.31360655737704</v>
      </c>
      <c r="BB65" s="48">
        <v>102.78683648830571</v>
      </c>
      <c r="BC65" s="48">
        <v>117.77199923638122</v>
      </c>
      <c r="BD65" s="48">
        <v>121.39330198558839</v>
      </c>
      <c r="BE65" s="48">
        <v>128.33344108953705</v>
      </c>
      <c r="BF65" s="48">
        <v>125.90375991880303</v>
      </c>
      <c r="BG65" s="48">
        <v>125.76454245404014</v>
      </c>
      <c r="BH65" s="116">
        <v>125.98268038535397</v>
      </c>
      <c r="BI65" s="49">
        <v>1.7344946918846915E-3</v>
      </c>
      <c r="BJ65" s="49">
        <v>3.77675559807642E-2</v>
      </c>
      <c r="BK65" s="49">
        <v>1.2570537054298811E-3</v>
      </c>
    </row>
    <row r="66" spans="1:63">
      <c r="A66" s="39" t="s">
        <v>117</v>
      </c>
      <c r="B66" s="48">
        <v>0</v>
      </c>
      <c r="C66" s="48">
        <v>0</v>
      </c>
      <c r="D66" s="48">
        <v>0</v>
      </c>
      <c r="E66" s="48">
        <v>0</v>
      </c>
      <c r="F66" s="48">
        <v>0</v>
      </c>
      <c r="G66" s="48">
        <v>0</v>
      </c>
      <c r="H66" s="48">
        <v>0</v>
      </c>
      <c r="I66" s="48">
        <v>0</v>
      </c>
      <c r="J66" s="109">
        <v>0</v>
      </c>
      <c r="K66" s="48">
        <v>0</v>
      </c>
      <c r="L66" s="48">
        <v>0</v>
      </c>
      <c r="M66" s="48">
        <v>0</v>
      </c>
      <c r="N66" s="48">
        <v>0</v>
      </c>
      <c r="O66" s="48">
        <v>0</v>
      </c>
      <c r="P66" s="48">
        <v>0</v>
      </c>
      <c r="Q66" s="48">
        <v>0</v>
      </c>
      <c r="R66" s="48">
        <v>0</v>
      </c>
      <c r="S66" s="48">
        <v>0</v>
      </c>
      <c r="T66" s="48">
        <v>0</v>
      </c>
      <c r="U66" s="48">
        <v>0</v>
      </c>
      <c r="V66" s="48">
        <v>269.777709857746</v>
      </c>
      <c r="W66" s="48">
        <v>256.69269894880688</v>
      </c>
      <c r="X66" s="48">
        <v>257.54511428379607</v>
      </c>
      <c r="Y66" s="48">
        <v>261.12384292964271</v>
      </c>
      <c r="Z66" s="48">
        <v>251.09413268941128</v>
      </c>
      <c r="AA66" s="48">
        <v>272.90558904109588</v>
      </c>
      <c r="AB66" s="48">
        <v>203.57783561643834</v>
      </c>
      <c r="AC66" s="48">
        <v>161.7443442622951</v>
      </c>
      <c r="AD66" s="48">
        <v>100.06317808219178</v>
      </c>
      <c r="AE66" s="48">
        <v>45.523726027397252</v>
      </c>
      <c r="AF66" s="48">
        <v>43.92884931506849</v>
      </c>
      <c r="AG66" s="48">
        <v>39.834672131147549</v>
      </c>
      <c r="AH66" s="48">
        <v>39.621972602739724</v>
      </c>
      <c r="AI66" s="48">
        <v>38.773178082191784</v>
      </c>
      <c r="AJ66" s="48">
        <v>31.677726027397263</v>
      </c>
      <c r="AK66" s="48">
        <v>30.772759562841532</v>
      </c>
      <c r="AL66" s="48">
        <v>32.055287671232875</v>
      </c>
      <c r="AM66" s="48">
        <v>32.386219178082193</v>
      </c>
      <c r="AN66" s="48">
        <v>36.208876712328767</v>
      </c>
      <c r="AO66" s="48">
        <v>40.000163934426233</v>
      </c>
      <c r="AP66" s="48">
        <v>43.271794771107906</v>
      </c>
      <c r="AQ66" s="48">
        <v>47.332936130402118</v>
      </c>
      <c r="AR66" s="48">
        <v>57.334575654270424</v>
      </c>
      <c r="AS66" s="48">
        <v>60.659871930317905</v>
      </c>
      <c r="AT66" s="48">
        <v>64.613312332641684</v>
      </c>
      <c r="AU66" s="48">
        <v>63.299343396876509</v>
      </c>
      <c r="AV66" s="48">
        <v>65.061176848791263</v>
      </c>
      <c r="AW66" s="48">
        <v>72.755886796903951</v>
      </c>
      <c r="AX66" s="48">
        <v>76.56460710256809</v>
      </c>
      <c r="AY66" s="48">
        <v>76.249036313761138</v>
      </c>
      <c r="AZ66" s="48">
        <v>80.605339160097188</v>
      </c>
      <c r="BA66" s="48">
        <v>87.578048591359931</v>
      </c>
      <c r="BB66" s="48">
        <v>84.646291754395847</v>
      </c>
      <c r="BC66" s="48">
        <v>97.481258835607406</v>
      </c>
      <c r="BD66" s="48">
        <v>89.71949589316938</v>
      </c>
      <c r="BE66" s="48">
        <v>87.698208475922883</v>
      </c>
      <c r="BF66" s="48">
        <v>96.876295202915486</v>
      </c>
      <c r="BG66" s="48">
        <v>101.05422707828826</v>
      </c>
      <c r="BH66" s="116">
        <v>101.57660633848251</v>
      </c>
      <c r="BI66" s="49">
        <v>5.1692964787068973E-3</v>
      </c>
      <c r="BJ66" s="49">
        <v>2.8671160060111722E-2</v>
      </c>
      <c r="BK66" s="49">
        <v>1.0135301851985836E-3</v>
      </c>
    </row>
    <row r="67" spans="1:63">
      <c r="A67" s="123" t="s">
        <v>118</v>
      </c>
      <c r="B67" s="124">
        <v>3313.9524159123266</v>
      </c>
      <c r="C67" s="124">
        <v>3548.8187962520524</v>
      </c>
      <c r="D67" s="124">
        <v>3866.1262211835601</v>
      </c>
      <c r="E67" s="124">
        <v>4107.3103708524686</v>
      </c>
      <c r="F67" s="124">
        <v>4376.2487561753405</v>
      </c>
      <c r="G67" s="124">
        <v>4826.3626431123348</v>
      </c>
      <c r="H67" s="124">
        <v>5126.5396669808188</v>
      </c>
      <c r="I67" s="124">
        <v>5547.1179576393524</v>
      </c>
      <c r="J67" s="124">
        <v>5981.4497605808228</v>
      </c>
      <c r="K67" s="124">
        <v>6587.9134993972684</v>
      </c>
      <c r="L67" s="124">
        <v>6911.786102597267</v>
      </c>
      <c r="M67" s="124">
        <v>7055.1226622950817</v>
      </c>
      <c r="N67" s="124">
        <v>7375.7176441643869</v>
      </c>
      <c r="O67" s="124">
        <v>7822.3271062684953</v>
      </c>
      <c r="P67" s="124">
        <v>7967.8730254684851</v>
      </c>
      <c r="Q67" s="124">
        <v>8338.1581140038943</v>
      </c>
      <c r="R67" s="124">
        <v>8442.1342106085685</v>
      </c>
      <c r="S67" s="124">
        <v>8388.4271650119372</v>
      </c>
      <c r="T67" s="124">
        <v>8273.486655032626</v>
      </c>
      <c r="U67" s="124">
        <v>8259.4559229941715</v>
      </c>
      <c r="V67" s="124">
        <v>6588.0682736089648</v>
      </c>
      <c r="W67" s="124">
        <v>6676.6691036169204</v>
      </c>
      <c r="X67" s="124">
        <v>6697.7567643483108</v>
      </c>
      <c r="Y67" s="124">
        <v>6644.0217736898794</v>
      </c>
      <c r="Z67" s="124">
        <v>6720.7891531266214</v>
      </c>
      <c r="AA67" s="124">
        <v>6770.1677332166328</v>
      </c>
      <c r="AB67" s="124">
        <v>6534.9635598698387</v>
      </c>
      <c r="AC67" s="124">
        <v>6052.5559530850023</v>
      </c>
      <c r="AD67" s="124">
        <v>5002.2150889278328</v>
      </c>
      <c r="AE67" s="124">
        <v>4353.0164051340589</v>
      </c>
      <c r="AF67" s="124">
        <v>3855.3464327716401</v>
      </c>
      <c r="AG67" s="124">
        <v>3377.105441281305</v>
      </c>
      <c r="AH67" s="124">
        <v>3371.1070912283594</v>
      </c>
      <c r="AI67" s="124">
        <v>3185.8885134569291</v>
      </c>
      <c r="AJ67" s="124">
        <v>3198.236422771331</v>
      </c>
      <c r="AK67" s="124">
        <v>3249.7880401302614</v>
      </c>
      <c r="AL67" s="124">
        <v>3270.8365442935478</v>
      </c>
      <c r="AM67" s="124">
        <v>3203.2302544505492</v>
      </c>
      <c r="AN67" s="124">
        <v>3324.801425146567</v>
      </c>
      <c r="AO67" s="124">
        <v>3337.2813465703057</v>
      </c>
      <c r="AP67" s="124">
        <v>3348.3184372315454</v>
      </c>
      <c r="AQ67" s="124">
        <v>3531.0240855519437</v>
      </c>
      <c r="AR67" s="124">
        <v>3541.5495897086375</v>
      </c>
      <c r="AS67" s="124">
        <v>3642.4565654526004</v>
      </c>
      <c r="AT67" s="124">
        <v>3484.3125457249603</v>
      </c>
      <c r="AU67" s="124">
        <v>3579.4736449663965</v>
      </c>
      <c r="AV67" s="124">
        <v>3885.5522238476292</v>
      </c>
      <c r="AW67" s="124">
        <v>4087.6792779003877</v>
      </c>
      <c r="AX67" s="124">
        <v>4065.5443296005801</v>
      </c>
      <c r="AY67" s="124">
        <v>4246.1164621045118</v>
      </c>
      <c r="AZ67" s="124">
        <v>4084.9894378632771</v>
      </c>
      <c r="BA67" s="124">
        <v>4229.1669251180901</v>
      </c>
      <c r="BB67" s="124">
        <v>4195.1094891612211</v>
      </c>
      <c r="BC67" s="124">
        <v>4316.5307625324303</v>
      </c>
      <c r="BD67" s="124">
        <v>4369.1149896430434</v>
      </c>
      <c r="BE67" s="124">
        <v>4234.8207455358615</v>
      </c>
      <c r="BF67" s="124">
        <v>4493.9185552297949</v>
      </c>
      <c r="BG67" s="124">
        <v>4583.5226284883192</v>
      </c>
      <c r="BH67" s="124">
        <v>4635.7936359760506</v>
      </c>
      <c r="BI67" s="125">
        <v>1.1404112453344828E-2</v>
      </c>
      <c r="BJ67" s="125">
        <v>1.3212500857483267E-2</v>
      </c>
      <c r="BK67" s="125">
        <v>4.6255894460151693E-2</v>
      </c>
    </row>
    <row r="68" spans="1:63">
      <c r="B68" s="48"/>
      <c r="C68" s="48"/>
      <c r="D68" s="48"/>
      <c r="E68" s="48"/>
      <c r="F68" s="48"/>
      <c r="G68" s="48"/>
      <c r="H68" s="48"/>
      <c r="I68" s="48"/>
      <c r="J68" s="109"/>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116"/>
      <c r="BE68" s="116"/>
      <c r="BF68" s="116"/>
      <c r="BG68" s="116"/>
      <c r="BH68" s="116"/>
      <c r="BI68" s="49"/>
      <c r="BJ68" s="49"/>
      <c r="BK68" s="49"/>
    </row>
    <row r="69" spans="1:63">
      <c r="A69" s="39" t="s">
        <v>67</v>
      </c>
      <c r="B69" s="48">
        <v>139.2885157862695</v>
      </c>
      <c r="C69" s="48">
        <v>152.29428952036216</v>
      </c>
      <c r="D69" s="48">
        <v>168.48597257757382</v>
      </c>
      <c r="E69" s="48">
        <v>185.37211540675148</v>
      </c>
      <c r="F69" s="48">
        <v>203.34909201453621</v>
      </c>
      <c r="G69" s="48">
        <v>219.83257429100425</v>
      </c>
      <c r="H69" s="48">
        <v>241.95947291826036</v>
      </c>
      <c r="I69" s="48">
        <v>269.528287142691</v>
      </c>
      <c r="J69" s="109">
        <v>324.22989059167429</v>
      </c>
      <c r="K69" s="48">
        <v>377.85116751162036</v>
      </c>
      <c r="L69" s="48">
        <v>444.56465786518612</v>
      </c>
      <c r="M69" s="48">
        <v>501.21770072634575</v>
      </c>
      <c r="N69" s="48">
        <v>585.24328010031797</v>
      </c>
      <c r="O69" s="48">
        <v>586.93752106754289</v>
      </c>
      <c r="P69" s="48">
        <v>619.23252253967132</v>
      </c>
      <c r="Q69" s="48">
        <v>565.36065113394091</v>
      </c>
      <c r="R69" s="48">
        <v>560.29639971035499</v>
      </c>
      <c r="S69" s="48">
        <v>611.33247384129925</v>
      </c>
      <c r="T69" s="48">
        <v>745.9652823861984</v>
      </c>
      <c r="U69" s="48">
        <v>804.97301114605568</v>
      </c>
      <c r="V69" s="48">
        <v>888.04166802089287</v>
      </c>
      <c r="W69" s="48">
        <v>818.12618776563966</v>
      </c>
      <c r="X69" s="48">
        <v>854.41321782168188</v>
      </c>
      <c r="Y69" s="48">
        <v>854.52676242459677</v>
      </c>
      <c r="Z69" s="48">
        <v>921.26275898932488</v>
      </c>
      <c r="AA69" s="48">
        <v>949.2594564696617</v>
      </c>
      <c r="AB69" s="48">
        <v>1007.0528866007475</v>
      </c>
      <c r="AC69" s="48">
        <v>1082.6905535216076</v>
      </c>
      <c r="AD69" s="48">
        <v>1189.6419019767113</v>
      </c>
      <c r="AE69" s="48">
        <v>1230.5714673870941</v>
      </c>
      <c r="AF69" s="48">
        <v>1210.5979457447652</v>
      </c>
      <c r="AG69" s="48">
        <v>1268.9658151776891</v>
      </c>
      <c r="AH69" s="48">
        <v>1312.1555734404105</v>
      </c>
      <c r="AI69" s="48">
        <v>1278.1693781106137</v>
      </c>
      <c r="AJ69" s="48">
        <v>1306.5625842409436</v>
      </c>
      <c r="AK69" s="48">
        <v>1347.4325761941568</v>
      </c>
      <c r="AL69" s="48">
        <v>1392.9447282070123</v>
      </c>
      <c r="AM69" s="48">
        <v>1409.5618283570186</v>
      </c>
      <c r="AN69" s="48">
        <v>1419.5609263962751</v>
      </c>
      <c r="AO69" s="48">
        <v>1481.0683444572996</v>
      </c>
      <c r="AP69" s="48">
        <v>1594.9022979591732</v>
      </c>
      <c r="AQ69" s="48">
        <v>1738.7453165483134</v>
      </c>
      <c r="AR69" s="48">
        <v>1740.3069018575281</v>
      </c>
      <c r="AS69" s="48">
        <v>1806.4133736032545</v>
      </c>
      <c r="AT69" s="48">
        <v>1770.8034260955253</v>
      </c>
      <c r="AU69" s="48">
        <v>1700.5611472585601</v>
      </c>
      <c r="AV69" s="48">
        <v>1713.5030229536874</v>
      </c>
      <c r="AW69" s="48">
        <v>1755.8582837542433</v>
      </c>
      <c r="AX69" s="48">
        <v>1890.2510382387338</v>
      </c>
      <c r="AY69" s="48">
        <v>1772.1739800251814</v>
      </c>
      <c r="AZ69" s="48">
        <v>1552.0512365256209</v>
      </c>
      <c r="BA69" s="48">
        <v>1589.92902704212</v>
      </c>
      <c r="BB69" s="48">
        <v>1651.6494269139105</v>
      </c>
      <c r="BC69" s="48">
        <v>1722.0242669539991</v>
      </c>
      <c r="BD69" s="48">
        <v>1796.2241424695055</v>
      </c>
      <c r="BE69" s="48">
        <v>1722.4095735408027</v>
      </c>
      <c r="BF69" s="48">
        <v>1793.771834093501</v>
      </c>
      <c r="BG69" s="48">
        <v>1853.0064764584074</v>
      </c>
      <c r="BH69" s="116">
        <v>1816.839690613099</v>
      </c>
      <c r="BI69" s="49">
        <v>-1.9517895001874397E-2</v>
      </c>
      <c r="BJ69" s="49">
        <v>-3.9532738278538204E-3</v>
      </c>
      <c r="BK69" s="49">
        <v>1.8128405097204012E-2</v>
      </c>
    </row>
    <row r="70" spans="1:63">
      <c r="A70" s="39" t="s">
        <v>119</v>
      </c>
      <c r="B70" s="48">
        <v>30.420315969228511</v>
      </c>
      <c r="C70" s="48">
        <v>32.533816299770407</v>
      </c>
      <c r="D70" s="48">
        <v>34.83972417581213</v>
      </c>
      <c r="E70" s="48">
        <v>37.282883372723468</v>
      </c>
      <c r="F70" s="48">
        <v>40.025360341879392</v>
      </c>
      <c r="G70" s="48">
        <v>52.553890410958907</v>
      </c>
      <c r="H70" s="48">
        <v>56.391205479452061</v>
      </c>
      <c r="I70" s="48">
        <v>68.10401639344262</v>
      </c>
      <c r="J70" s="109">
        <v>67.240712328767117</v>
      </c>
      <c r="K70" s="48">
        <v>66.67254794520548</v>
      </c>
      <c r="L70" s="48">
        <v>67.804739726027407</v>
      </c>
      <c r="M70" s="48">
        <v>83.596885245901646</v>
      </c>
      <c r="N70" s="48">
        <v>98.697671232876729</v>
      </c>
      <c r="O70" s="48">
        <v>105.20937892336281</v>
      </c>
      <c r="P70" s="48">
        <v>127.95743846427081</v>
      </c>
      <c r="Q70" s="48">
        <v>153.21419925127782</v>
      </c>
      <c r="R70" s="48">
        <v>152.34515802587347</v>
      </c>
      <c r="S70" s="48">
        <v>158.3611898709415</v>
      </c>
      <c r="T70" s="48">
        <v>185.41205385759807</v>
      </c>
      <c r="U70" s="48">
        <v>204.18585875107553</v>
      </c>
      <c r="V70" s="48">
        <v>233.39976318512453</v>
      </c>
      <c r="W70" s="48">
        <v>260.09904661446672</v>
      </c>
      <c r="X70" s="48">
        <v>266.07799500651208</v>
      </c>
      <c r="Y70" s="48">
        <v>290.06028720867909</v>
      </c>
      <c r="Z70" s="48">
        <v>331.98984132033996</v>
      </c>
      <c r="AA70" s="48">
        <v>330.35712899157284</v>
      </c>
      <c r="AB70" s="48">
        <v>221.03685278477036</v>
      </c>
      <c r="AC70" s="48">
        <v>350.37934367703502</v>
      </c>
      <c r="AD70" s="48">
        <v>478.02340946085798</v>
      </c>
      <c r="AE70" s="48">
        <v>540.14284933566</v>
      </c>
      <c r="AF70" s="48">
        <v>534.21005479452037</v>
      </c>
      <c r="AG70" s="48">
        <v>536.96841530054667</v>
      </c>
      <c r="AH70" s="48">
        <v>656.36523287671196</v>
      </c>
      <c r="AI70" s="48">
        <v>476.17178082191805</v>
      </c>
      <c r="AJ70" s="48">
        <v>331.97504109589045</v>
      </c>
      <c r="AK70" s="48">
        <v>494.79229938394997</v>
      </c>
      <c r="AL70" s="48">
        <v>566.98194495478606</v>
      </c>
      <c r="AM70" s="48">
        <v>536.56429408198983</v>
      </c>
      <c r="AN70" s="48">
        <v>483.99961153934919</v>
      </c>
      <c r="AO70" s="48">
        <v>524.56474853079783</v>
      </c>
      <c r="AP70" s="48">
        <v>498.04485347152399</v>
      </c>
      <c r="AQ70" s="48">
        <v>487.26308942582784</v>
      </c>
      <c r="AR70" s="48">
        <v>443.57689507147984</v>
      </c>
      <c r="AS70" s="48">
        <v>492.404781420765</v>
      </c>
      <c r="AT70" s="48">
        <v>470.3148493150681</v>
      </c>
      <c r="AU70" s="48">
        <v>528.93514927446415</v>
      </c>
      <c r="AV70" s="48">
        <v>564.29865753424644</v>
      </c>
      <c r="AW70" s="48">
        <v>618.84640370667785</v>
      </c>
      <c r="AX70" s="48">
        <v>681.85648054983972</v>
      </c>
      <c r="AY70" s="48">
        <v>653.56479990212017</v>
      </c>
      <c r="AZ70" s="48">
        <v>644.91657269240216</v>
      </c>
      <c r="BA70" s="48">
        <v>656.98936283409034</v>
      </c>
      <c r="BB70" s="48">
        <v>777.62405373640695</v>
      </c>
      <c r="BC70" s="48">
        <v>762.37589157848106</v>
      </c>
      <c r="BD70" s="48">
        <v>753.15263432051881</v>
      </c>
      <c r="BE70" s="48">
        <v>655.58470185183774</v>
      </c>
      <c r="BF70" s="48">
        <v>735.18080253727896</v>
      </c>
      <c r="BG70" s="48">
        <v>824.9667687398512</v>
      </c>
      <c r="BH70" s="116">
        <v>874.68108065096249</v>
      </c>
      <c r="BI70" s="49">
        <v>6.0262199393862348E-2</v>
      </c>
      <c r="BJ70" s="49">
        <v>2.521670976471313E-2</v>
      </c>
      <c r="BK70" s="49">
        <v>8.7275575510737356E-3</v>
      </c>
    </row>
    <row r="71" spans="1:63">
      <c r="A71" s="39" t="s">
        <v>68</v>
      </c>
      <c r="B71" s="48">
        <v>67.652529948966148</v>
      </c>
      <c r="C71" s="48">
        <v>69.936485740735662</v>
      </c>
      <c r="D71" s="48">
        <v>85.251599892152313</v>
      </c>
      <c r="E71" s="48">
        <v>85.951374532660338</v>
      </c>
      <c r="F71" s="48">
        <v>97.07816360321371</v>
      </c>
      <c r="G71" s="48">
        <v>104.13781749279775</v>
      </c>
      <c r="H71" s="48">
        <v>118.7783384988133</v>
      </c>
      <c r="I71" s="48">
        <v>113.28029559294225</v>
      </c>
      <c r="J71" s="109">
        <v>121.81131037845508</v>
      </c>
      <c r="K71" s="48">
        <v>122.00325763081773</v>
      </c>
      <c r="L71" s="48">
        <v>125.58850531995839</v>
      </c>
      <c r="M71" s="48">
        <v>128.32544891497312</v>
      </c>
      <c r="N71" s="48">
        <v>135.10392520699219</v>
      </c>
      <c r="O71" s="48">
        <v>147.37860273972603</v>
      </c>
      <c r="P71" s="48">
        <v>153.25950684931507</v>
      </c>
      <c r="Q71" s="48">
        <v>155.62352459016392</v>
      </c>
      <c r="R71" s="48">
        <v>158.7442191780822</v>
      </c>
      <c r="S71" s="48">
        <v>161.16542465753426</v>
      </c>
      <c r="T71" s="48">
        <v>151.92320547945204</v>
      </c>
      <c r="U71" s="48">
        <v>146.85163934426231</v>
      </c>
      <c r="V71" s="48">
        <v>130.79860273972602</v>
      </c>
      <c r="W71" s="48">
        <v>135.86728767123287</v>
      </c>
      <c r="X71" s="48">
        <v>146.15928767123287</v>
      </c>
      <c r="Y71" s="48">
        <v>159.87814207650274</v>
      </c>
      <c r="Z71" s="48">
        <v>166.46830136986304</v>
      </c>
      <c r="AA71" s="48">
        <v>173.48441095890411</v>
      </c>
      <c r="AB71" s="48">
        <v>173.58723287671233</v>
      </c>
      <c r="AC71" s="48">
        <v>198.80229508196717</v>
      </c>
      <c r="AD71" s="48">
        <v>214.62789041095891</v>
      </c>
      <c r="AE71" s="48">
        <v>222.48180821917805</v>
      </c>
      <c r="AF71" s="48">
        <v>253.87720547945207</v>
      </c>
      <c r="AG71" s="48">
        <v>247.84016393442624</v>
      </c>
      <c r="AH71" s="48">
        <v>274.35468610953421</v>
      </c>
      <c r="AI71" s="48">
        <v>286.02174284126022</v>
      </c>
      <c r="AJ71" s="48">
        <v>302.47141004047967</v>
      </c>
      <c r="AK71" s="48">
        <v>266.75294617416881</v>
      </c>
      <c r="AL71" s="48">
        <v>248.96077927447851</v>
      </c>
      <c r="AM71" s="48">
        <v>248.98793645569395</v>
      </c>
      <c r="AN71" s="48">
        <v>256.10100651000283</v>
      </c>
      <c r="AO71" s="48">
        <v>243.74624487720311</v>
      </c>
      <c r="AP71" s="48">
        <v>240.53112251808219</v>
      </c>
      <c r="AQ71" s="48">
        <v>234.21983280120548</v>
      </c>
      <c r="AR71" s="48">
        <v>240.32332385041096</v>
      </c>
      <c r="AS71" s="48">
        <v>238.9404161844262</v>
      </c>
      <c r="AT71" s="48">
        <v>223.58834576904107</v>
      </c>
      <c r="AU71" s="48">
        <v>221.97267641660275</v>
      </c>
      <c r="AV71" s="48">
        <v>233.1975020542466</v>
      </c>
      <c r="AW71" s="48">
        <v>273.70326234046985</v>
      </c>
      <c r="AX71" s="48">
        <v>212.27939508384571</v>
      </c>
      <c r="AY71" s="48">
        <v>199.3697289885362</v>
      </c>
      <c r="AZ71" s="48">
        <v>211.00701657607397</v>
      </c>
      <c r="BA71" s="48">
        <v>216.09613560031255</v>
      </c>
      <c r="BB71" s="48">
        <v>226.31325543436498</v>
      </c>
      <c r="BC71" s="48">
        <v>228.92971951144426</v>
      </c>
      <c r="BD71" s="48">
        <v>231.43842506124085</v>
      </c>
      <c r="BE71" s="48">
        <v>199.44819285224514</v>
      </c>
      <c r="BF71" s="48">
        <v>208.51059249735607</v>
      </c>
      <c r="BG71" s="48">
        <v>225.99946777101371</v>
      </c>
      <c r="BH71" s="116">
        <v>223.34580252284542</v>
      </c>
      <c r="BI71" s="49">
        <v>-1.1741909281206997E-2</v>
      </c>
      <c r="BJ71" s="49">
        <v>5.0947288194820306E-3</v>
      </c>
      <c r="BK71" s="49">
        <v>2.2285417947512779E-3</v>
      </c>
    </row>
    <row r="72" spans="1:63">
      <c r="A72" s="39" t="s">
        <v>69</v>
      </c>
      <c r="B72" s="48">
        <v>105.86717718834727</v>
      </c>
      <c r="C72" s="48">
        <v>102.96616614134057</v>
      </c>
      <c r="D72" s="48">
        <v>100.14950233817763</v>
      </c>
      <c r="E72" s="48">
        <v>97.176349091654345</v>
      </c>
      <c r="F72" s="48">
        <v>94.819581071982668</v>
      </c>
      <c r="G72" s="48">
        <v>92.284089263590545</v>
      </c>
      <c r="H72" s="48">
        <v>91.140328767123293</v>
      </c>
      <c r="I72" s="48">
        <v>97.956256830601092</v>
      </c>
      <c r="J72" s="109">
        <v>92.873753424657522</v>
      </c>
      <c r="K72" s="48">
        <v>84.935178082191797</v>
      </c>
      <c r="L72" s="48">
        <v>66.021890410958918</v>
      </c>
      <c r="M72" s="48">
        <v>77.935191256830606</v>
      </c>
      <c r="N72" s="48">
        <v>75.659123287671235</v>
      </c>
      <c r="O72" s="48">
        <v>81.623698630136985</v>
      </c>
      <c r="P72" s="48">
        <v>91.615890410958912</v>
      </c>
      <c r="Q72" s="48">
        <v>77.588387978142066</v>
      </c>
      <c r="R72" s="48">
        <v>107.3594794520548</v>
      </c>
      <c r="S72" s="48">
        <v>121.96008219178083</v>
      </c>
      <c r="T72" s="48">
        <v>134.86095890410959</v>
      </c>
      <c r="U72" s="48">
        <v>148.13344262295081</v>
      </c>
      <c r="V72" s="48">
        <v>140.62953424657536</v>
      </c>
      <c r="W72" s="48">
        <v>145.15117808219179</v>
      </c>
      <c r="X72" s="48">
        <v>142.80010958904111</v>
      </c>
      <c r="Y72" s="48">
        <v>137.38513661202185</v>
      </c>
      <c r="Z72" s="48">
        <v>135.93145205479453</v>
      </c>
      <c r="AA72" s="48">
        <v>86.749863013698643</v>
      </c>
      <c r="AB72" s="48">
        <v>72.585972602739716</v>
      </c>
      <c r="AC72" s="48">
        <v>99.288879781420775</v>
      </c>
      <c r="AD72" s="48">
        <v>85.49156164383561</v>
      </c>
      <c r="AE72" s="48">
        <v>104.59986301369865</v>
      </c>
      <c r="AF72" s="48">
        <v>109.36093150684933</v>
      </c>
      <c r="AG72" s="48">
        <v>106.23685792349728</v>
      </c>
      <c r="AH72" s="48">
        <v>120.54926027397259</v>
      </c>
      <c r="AI72" s="48">
        <v>192.37186301369866</v>
      </c>
      <c r="AJ72" s="48">
        <v>219.42024657534245</v>
      </c>
      <c r="AK72" s="48">
        <v>228.21089071038253</v>
      </c>
      <c r="AL72" s="48">
        <v>232.34827534246577</v>
      </c>
      <c r="AM72" s="48">
        <v>266.23573967671234</v>
      </c>
      <c r="AN72" s="48">
        <v>320.16058935890408</v>
      </c>
      <c r="AO72" s="48">
        <v>357.17723378142074</v>
      </c>
      <c r="AP72" s="48">
        <v>390.38261836164389</v>
      </c>
      <c r="AQ72" s="48">
        <v>368.88446937534252</v>
      </c>
      <c r="AR72" s="48">
        <v>376.32368493150693</v>
      </c>
      <c r="AS72" s="48">
        <v>396.95107103825137</v>
      </c>
      <c r="AT72" s="48">
        <v>422.70410958904108</v>
      </c>
      <c r="AU72" s="48">
        <v>480.52250684931511</v>
      </c>
      <c r="AV72" s="48">
        <v>452.2068016438356</v>
      </c>
      <c r="AW72" s="48">
        <v>430.54185118862694</v>
      </c>
      <c r="AX72" s="48">
        <v>467.09662426102119</v>
      </c>
      <c r="AY72" s="48">
        <v>450.71654080401618</v>
      </c>
      <c r="AZ72" s="48">
        <v>458.57035312497646</v>
      </c>
      <c r="BA72" s="48">
        <v>438.16285593569012</v>
      </c>
      <c r="BB72" s="48">
        <v>449.03487752366073</v>
      </c>
      <c r="BC72" s="48">
        <v>469.53787541437407</v>
      </c>
      <c r="BD72" s="48">
        <v>451.19336018207548</v>
      </c>
      <c r="BE72" s="48">
        <v>424.59394111407136</v>
      </c>
      <c r="BF72" s="48">
        <v>437.13268251550193</v>
      </c>
      <c r="BG72" s="48">
        <v>419.72397485136696</v>
      </c>
      <c r="BH72" s="116">
        <v>411.49840538194024</v>
      </c>
      <c r="BI72" s="49">
        <v>-1.9597568788724984E-2</v>
      </c>
      <c r="BJ72" s="49">
        <v>-1.2593133983393567E-2</v>
      </c>
      <c r="BK72" s="49">
        <v>4.1059262565427274E-3</v>
      </c>
    </row>
    <row r="73" spans="1:63">
      <c r="A73" s="39" t="s">
        <v>120</v>
      </c>
      <c r="B73" s="48">
        <v>0.17054794520547945</v>
      </c>
      <c r="C73" s="48">
        <v>0.21386301369863014</v>
      </c>
      <c r="D73" s="48">
        <v>0.98334246575342465</v>
      </c>
      <c r="E73" s="48">
        <v>1.1748633879781423</v>
      </c>
      <c r="F73" s="48">
        <v>1.6477260273972603</v>
      </c>
      <c r="G73" s="48">
        <v>1.6386301369863014</v>
      </c>
      <c r="H73" s="48">
        <v>23.913753424657532</v>
      </c>
      <c r="I73" s="48">
        <v>27.214371584699457</v>
      </c>
      <c r="J73" s="109">
        <v>23.802876712328768</v>
      </c>
      <c r="K73" s="48">
        <v>22.087589041095892</v>
      </c>
      <c r="L73" s="48">
        <v>20.513013698630139</v>
      </c>
      <c r="M73" s="48">
        <v>23.816857923497267</v>
      </c>
      <c r="N73" s="48">
        <v>23.47917808219178</v>
      </c>
      <c r="O73" s="48">
        <v>22.300657534246572</v>
      </c>
      <c r="P73" s="48">
        <v>23.158575342465749</v>
      </c>
      <c r="Q73" s="48">
        <v>17.849453551912568</v>
      </c>
      <c r="R73" s="48">
        <v>17.729506849315072</v>
      </c>
      <c r="S73" s="48">
        <v>19.095000000000002</v>
      </c>
      <c r="T73" s="48">
        <v>20.996041095890405</v>
      </c>
      <c r="U73" s="48">
        <v>25.778907103825137</v>
      </c>
      <c r="V73" s="48">
        <v>28.530547945205477</v>
      </c>
      <c r="W73" s="48">
        <v>28.277452054794516</v>
      </c>
      <c r="X73" s="48">
        <v>26.677876712328764</v>
      </c>
      <c r="Y73" s="48">
        <v>28.066016393442624</v>
      </c>
      <c r="Z73" s="48">
        <v>29.773890410958906</v>
      </c>
      <c r="AA73" s="48">
        <v>38.198068493150679</v>
      </c>
      <c r="AB73" s="48">
        <v>60.308191780821915</v>
      </c>
      <c r="AC73" s="48">
        <v>55.630224043715849</v>
      </c>
      <c r="AD73" s="48">
        <v>54.204410958904106</v>
      </c>
      <c r="AE73" s="48">
        <v>46.736369863013692</v>
      </c>
      <c r="AF73" s="48">
        <v>51.867602739726024</v>
      </c>
      <c r="AG73" s="48">
        <v>49.513459016393448</v>
      </c>
      <c r="AH73" s="48">
        <v>43.926794520547951</v>
      </c>
      <c r="AI73" s="48">
        <v>44.068479452054795</v>
      </c>
      <c r="AJ73" s="48">
        <v>54.128821917808217</v>
      </c>
      <c r="AK73" s="48">
        <v>58.08537704918033</v>
      </c>
      <c r="AL73" s="48">
        <v>66.299794520547962</v>
      </c>
      <c r="AM73" s="48">
        <v>75.967895890410958</v>
      </c>
      <c r="AN73" s="48">
        <v>72.793967123287672</v>
      </c>
      <c r="AO73" s="48">
        <v>70.824344262295085</v>
      </c>
      <c r="AP73" s="48">
        <v>80.813095890410949</v>
      </c>
      <c r="AQ73" s="48">
        <v>85.650794520547947</v>
      </c>
      <c r="AR73" s="48">
        <v>88.735602739726019</v>
      </c>
      <c r="AS73" s="48">
        <v>117.36781967213116</v>
      </c>
      <c r="AT73" s="48">
        <v>113.68156164383561</v>
      </c>
      <c r="AU73" s="48">
        <v>129.32190410958907</v>
      </c>
      <c r="AV73" s="48">
        <v>142.77475342465752</v>
      </c>
      <c r="AW73" s="48">
        <v>154.30033333333333</v>
      </c>
      <c r="AX73" s="48">
        <v>176.01420547945204</v>
      </c>
      <c r="AY73" s="48">
        <v>181.93813698630134</v>
      </c>
      <c r="AZ73" s="48">
        <v>186.06055548563242</v>
      </c>
      <c r="BA73" s="48">
        <v>189.38206623642975</v>
      </c>
      <c r="BB73" s="48">
        <v>210.59233457190547</v>
      </c>
      <c r="BC73" s="48">
        <v>223.56091411680114</v>
      </c>
      <c r="BD73" s="48">
        <v>216.839212701332</v>
      </c>
      <c r="BE73" s="48">
        <v>180.17403338512824</v>
      </c>
      <c r="BF73" s="48">
        <v>198.78449040330665</v>
      </c>
      <c r="BG73" s="48">
        <v>226.30683096115416</v>
      </c>
      <c r="BH73" s="116">
        <v>232.7269374114631</v>
      </c>
      <c r="BI73" s="49">
        <v>2.8369035185733971E-2</v>
      </c>
      <c r="BJ73" s="49">
        <v>2.8323814325988517E-2</v>
      </c>
      <c r="BK73" s="49">
        <v>2.3221466485042171E-3</v>
      </c>
    </row>
    <row r="74" spans="1:63">
      <c r="A74" s="39" t="s">
        <v>70</v>
      </c>
      <c r="B74" s="48">
        <v>1.0125205479452055</v>
      </c>
      <c r="C74" s="48">
        <v>1.009945205479452</v>
      </c>
      <c r="D74" s="48">
        <v>1.535917808219178</v>
      </c>
      <c r="E74" s="48">
        <v>1.9669125683060109</v>
      </c>
      <c r="F74" s="48">
        <v>2.2811780821917811</v>
      </c>
      <c r="G74" s="48">
        <v>1.9554246575342464</v>
      </c>
      <c r="H74" s="48">
        <v>1.8903287671232873</v>
      </c>
      <c r="I74" s="48">
        <v>2.2435792349726773</v>
      </c>
      <c r="J74" s="109">
        <v>2.9130410958904105</v>
      </c>
      <c r="K74" s="48">
        <v>3.9897808219178086</v>
      </c>
      <c r="L74" s="48">
        <v>4.7591506849315062</v>
      </c>
      <c r="M74" s="48">
        <v>6.5516393442622949</v>
      </c>
      <c r="N74" s="48">
        <v>8.610739726027397</v>
      </c>
      <c r="O74" s="48">
        <v>8.4880000000000013</v>
      </c>
      <c r="P74" s="48">
        <v>9.1791780821917826</v>
      </c>
      <c r="Q74" s="48">
        <v>8.2056830601092905</v>
      </c>
      <c r="R74" s="48">
        <v>15.022602739726029</v>
      </c>
      <c r="S74" s="48">
        <v>16.396383561643837</v>
      </c>
      <c r="T74" s="48">
        <v>18.324931506849314</v>
      </c>
      <c r="U74" s="48">
        <v>22.060300546448083</v>
      </c>
      <c r="V74" s="48">
        <v>22.624191780821921</v>
      </c>
      <c r="W74" s="48">
        <v>28.92665753424658</v>
      </c>
      <c r="X74" s="48">
        <v>28.593287671232879</v>
      </c>
      <c r="Y74" s="48">
        <v>30.261010928961753</v>
      </c>
      <c r="Z74" s="48">
        <v>32.835068493150686</v>
      </c>
      <c r="AA74" s="48">
        <v>32.118164383561641</v>
      </c>
      <c r="AB74" s="48">
        <v>27.228931506849321</v>
      </c>
      <c r="AC74" s="48">
        <v>32.346594659245028</v>
      </c>
      <c r="AD74" s="48">
        <v>34.992937516889974</v>
      </c>
      <c r="AE74" s="48">
        <v>40.052231267977803</v>
      </c>
      <c r="AF74" s="48">
        <v>37.737965000426655</v>
      </c>
      <c r="AG74" s="48">
        <v>41.017478568584714</v>
      </c>
      <c r="AH74" s="48">
        <v>52.720169741246764</v>
      </c>
      <c r="AI74" s="48">
        <v>55.683829914656243</v>
      </c>
      <c r="AJ74" s="48">
        <v>53.147548522260593</v>
      </c>
      <c r="AK74" s="48">
        <v>50.204182370261584</v>
      </c>
      <c r="AL74" s="48">
        <v>59.463639701898465</v>
      </c>
      <c r="AM74" s="48">
        <v>64.198408847258875</v>
      </c>
      <c r="AN74" s="48">
        <v>80.019964237901732</v>
      </c>
      <c r="AO74" s="48">
        <v>95.784908073352</v>
      </c>
      <c r="AP74" s="48">
        <v>107.57634093671497</v>
      </c>
      <c r="AQ74" s="48">
        <v>134.90893591989567</v>
      </c>
      <c r="AR74" s="48">
        <v>143.48714552490821</v>
      </c>
      <c r="AS74" s="48">
        <v>174.25436200205931</v>
      </c>
      <c r="AT74" s="48">
        <v>171.57964075201153</v>
      </c>
      <c r="AU74" s="48">
        <v>188.01080056996</v>
      </c>
      <c r="AV74" s="48">
        <v>246.31130720042324</v>
      </c>
      <c r="AW74" s="48">
        <v>261.86292354129375</v>
      </c>
      <c r="AX74" s="48">
        <v>304.79685717196401</v>
      </c>
      <c r="AY74" s="48">
        <v>314.93526246821068</v>
      </c>
      <c r="AZ74" s="48">
        <v>357.44589229752427</v>
      </c>
      <c r="BA74" s="48">
        <v>374.83377321980174</v>
      </c>
      <c r="BB74" s="48">
        <v>340.80807770973223</v>
      </c>
      <c r="BC74" s="48">
        <v>350.59598065395573</v>
      </c>
      <c r="BD74" s="48">
        <v>372.35674258733161</v>
      </c>
      <c r="BE74" s="48">
        <v>293.67826890585684</v>
      </c>
      <c r="BF74" s="48">
        <v>319.48082227977312</v>
      </c>
      <c r="BG74" s="48">
        <v>360.39512773200789</v>
      </c>
      <c r="BH74" s="116">
        <v>369.96798239394354</v>
      </c>
      <c r="BI74" s="49">
        <v>2.6562108989037325E-2</v>
      </c>
      <c r="BJ74" s="49">
        <v>1.9566049922561612E-2</v>
      </c>
      <c r="BK74" s="49">
        <v>3.6915361836736258E-3</v>
      </c>
    </row>
    <row r="75" spans="1:63">
      <c r="A75" s="108" t="s">
        <v>71</v>
      </c>
      <c r="B75" s="109">
        <v>389.5744657534247</v>
      </c>
      <c r="C75" s="109">
        <v>392.91602739726028</v>
      </c>
      <c r="D75" s="109">
        <v>396.25956164383558</v>
      </c>
      <c r="E75" s="109">
        <v>398.55251366120217</v>
      </c>
      <c r="F75" s="109">
        <v>403.06512328767127</v>
      </c>
      <c r="G75" s="109">
        <v>434.74139671900167</v>
      </c>
      <c r="H75" s="109">
        <v>441.31934360570511</v>
      </c>
      <c r="I75" s="109">
        <v>470.25545600165913</v>
      </c>
      <c r="J75" s="109">
        <v>500.58479620867786</v>
      </c>
      <c r="K75" s="109">
        <v>525.60781158853194</v>
      </c>
      <c r="L75" s="109">
        <v>407.84732598155716</v>
      </c>
      <c r="M75" s="109">
        <v>471.49174418391999</v>
      </c>
      <c r="N75" s="109">
        <v>543.89541639367303</v>
      </c>
      <c r="O75" s="109">
        <v>588.57134416008705</v>
      </c>
      <c r="P75" s="109">
        <v>708.16880069362333</v>
      </c>
      <c r="Q75" s="109">
        <v>592.25772702335394</v>
      </c>
      <c r="R75" s="109">
        <v>708.50742909594783</v>
      </c>
      <c r="S75" s="109">
        <v>783.91858304593688</v>
      </c>
      <c r="T75" s="109">
        <v>870.31038993309551</v>
      </c>
      <c r="U75" s="109">
        <v>969.12708106400521</v>
      </c>
      <c r="V75" s="109">
        <v>993.16855437166919</v>
      </c>
      <c r="W75" s="109">
        <v>1000.7598939943118</v>
      </c>
      <c r="X75" s="109">
        <v>1063.0879079901665</v>
      </c>
      <c r="Y75" s="109">
        <v>1093.1129841312318</v>
      </c>
      <c r="Z75" s="109">
        <v>1068.6238839630591</v>
      </c>
      <c r="AA75" s="109">
        <v>1136.2258857112586</v>
      </c>
      <c r="AB75" s="109">
        <v>1190.5459093723798</v>
      </c>
      <c r="AC75" s="109">
        <v>1155.3892252943097</v>
      </c>
      <c r="AD75" s="109">
        <v>1166.4313144408998</v>
      </c>
      <c r="AE75" s="109">
        <v>1403.2714547362666</v>
      </c>
      <c r="AF75" s="109">
        <v>1354.2661796221214</v>
      </c>
      <c r="AG75" s="109">
        <v>1400.4536410088263</v>
      </c>
      <c r="AH75" s="109">
        <v>1427.8675890823645</v>
      </c>
      <c r="AI75" s="109">
        <v>1509.1242360129265</v>
      </c>
      <c r="AJ75" s="109">
        <v>1565.5230839644851</v>
      </c>
      <c r="AK75" s="109">
        <v>1626.8642952418695</v>
      </c>
      <c r="AL75" s="109">
        <v>1745.9616688912215</v>
      </c>
      <c r="AM75" s="109">
        <v>1809.5553406507597</v>
      </c>
      <c r="AN75" s="109">
        <v>1909.5402961362031</v>
      </c>
      <c r="AO75" s="109">
        <v>2055.9061075385139</v>
      </c>
      <c r="AP75" s="109">
        <v>2203.3186119238676</v>
      </c>
      <c r="AQ75" s="109">
        <v>2321.9976025094788</v>
      </c>
      <c r="AR75" s="109">
        <v>2378.4959914251849</v>
      </c>
      <c r="AS75" s="109">
        <v>2604.1146187536783</v>
      </c>
      <c r="AT75" s="109">
        <v>2826.5806673603797</v>
      </c>
      <c r="AU75" s="109">
        <v>3169.4750067175974</v>
      </c>
      <c r="AV75" s="109">
        <v>3295.5566574824643</v>
      </c>
      <c r="AW75" s="109">
        <v>3466.7927548458906</v>
      </c>
      <c r="AX75" s="109">
        <v>3468.2604234597866</v>
      </c>
      <c r="AY75" s="109">
        <v>3788.5820508997836</v>
      </c>
      <c r="AZ75" s="109">
        <v>3964.2198205733171</v>
      </c>
      <c r="BA75" s="109">
        <v>4099.7240500106218</v>
      </c>
      <c r="BB75" s="109">
        <v>4052.0340732658715</v>
      </c>
      <c r="BC75" s="109">
        <v>3870.5989512969859</v>
      </c>
      <c r="BD75" s="109">
        <v>3632.1199344646907</v>
      </c>
      <c r="BE75" s="109">
        <v>3437.3301726987261</v>
      </c>
      <c r="BF75" s="109">
        <v>3600.3056399391703</v>
      </c>
      <c r="BG75" s="109">
        <v>3854.1524814964687</v>
      </c>
      <c r="BH75" s="110">
        <v>4051.9065050002259</v>
      </c>
      <c r="BI75" s="107">
        <v>5.1309340887046195E-2</v>
      </c>
      <c r="BJ75" s="107">
        <v>1.5675020519355432E-2</v>
      </c>
      <c r="BK75" s="107">
        <v>4.0429875524049495E-2</v>
      </c>
    </row>
    <row r="76" spans="1:63">
      <c r="A76" s="39" t="s">
        <v>72</v>
      </c>
      <c r="B76" s="48">
        <v>1.5257843203728751</v>
      </c>
      <c r="C76" s="48">
        <v>1.6284659256844103</v>
      </c>
      <c r="D76" s="48">
        <v>1.7523143648125505</v>
      </c>
      <c r="E76" s="48">
        <v>1.9506810526223402</v>
      </c>
      <c r="F76" s="48">
        <v>2.1732729973747853</v>
      </c>
      <c r="G76" s="48">
        <v>2.5308318866219315</v>
      </c>
      <c r="H76" s="48">
        <v>2.9858904109589037</v>
      </c>
      <c r="I76" s="48">
        <v>3.8955191256830601</v>
      </c>
      <c r="J76" s="109">
        <v>6.0627123287671232</v>
      </c>
      <c r="K76" s="48">
        <v>8.3946575342465763</v>
      </c>
      <c r="L76" s="48">
        <v>13.485808219178082</v>
      </c>
      <c r="M76" s="48">
        <v>19.486639344262294</v>
      </c>
      <c r="N76" s="48">
        <v>28.32030136986301</v>
      </c>
      <c r="O76" s="48">
        <v>31.303917808219179</v>
      </c>
      <c r="P76" s="48">
        <v>42.49704109589041</v>
      </c>
      <c r="Q76" s="48">
        <v>99.130054644808752</v>
      </c>
      <c r="R76" s="48">
        <v>108.55295890410959</v>
      </c>
      <c r="S76" s="48">
        <v>120.32808219178082</v>
      </c>
      <c r="T76" s="48">
        <v>121.3302191780822</v>
      </c>
      <c r="U76" s="48">
        <v>137.63251366120215</v>
      </c>
      <c r="V76" s="48">
        <v>169.07224657534249</v>
      </c>
      <c r="W76" s="48">
        <v>203.92616438356163</v>
      </c>
      <c r="X76" s="48">
        <v>223.98016438356166</v>
      </c>
      <c r="Y76" s="48">
        <v>267.78057377049174</v>
      </c>
      <c r="Z76" s="48">
        <v>282.20901369863009</v>
      </c>
      <c r="AA76" s="48">
        <v>297.12430136986302</v>
      </c>
      <c r="AB76" s="48">
        <v>361.90843835616442</v>
      </c>
      <c r="AC76" s="48">
        <v>363.20502732240436</v>
      </c>
      <c r="AD76" s="48">
        <v>378.16865753424656</v>
      </c>
      <c r="AE76" s="48">
        <v>395.22347945205479</v>
      </c>
      <c r="AF76" s="48">
        <v>395.76846575342461</v>
      </c>
      <c r="AG76" s="48">
        <v>381.06879781420764</v>
      </c>
      <c r="AH76" s="48">
        <v>388.11109589041092</v>
      </c>
      <c r="AI76" s="48">
        <v>386.85630136986299</v>
      </c>
      <c r="AJ76" s="48">
        <v>378.77928767123291</v>
      </c>
      <c r="AK76" s="48">
        <v>375.57147540983601</v>
      </c>
      <c r="AL76" s="48">
        <v>375.72986301369866</v>
      </c>
      <c r="AM76" s="48">
        <v>407.07024657534248</v>
      </c>
      <c r="AN76" s="48">
        <v>447.93610958904111</v>
      </c>
      <c r="AO76" s="48">
        <v>479.3190437158471</v>
      </c>
      <c r="AP76" s="48">
        <v>496.04457534246575</v>
      </c>
      <c r="AQ76" s="48">
        <v>533.30569863013693</v>
      </c>
      <c r="AR76" s="48">
        <v>570.54706849315073</v>
      </c>
      <c r="AS76" s="48">
        <v>597.31109289617496</v>
      </c>
      <c r="AT76" s="48">
        <v>598.61473972602744</v>
      </c>
      <c r="AU76" s="48">
        <v>654.12509589041099</v>
      </c>
      <c r="AV76" s="48">
        <v>723.01430432876725</v>
      </c>
      <c r="AW76" s="48">
        <v>765.66091322404372</v>
      </c>
      <c r="AX76" s="48">
        <v>847.04921115068498</v>
      </c>
      <c r="AY76" s="48">
        <v>881.21398939726032</v>
      </c>
      <c r="AZ76" s="48">
        <v>918.93939479452058</v>
      </c>
      <c r="BA76" s="48">
        <v>1001.6073799453551</v>
      </c>
      <c r="BB76" s="48">
        <v>993.00721351808636</v>
      </c>
      <c r="BC76" s="48">
        <v>992.29440183636564</v>
      </c>
      <c r="BD76" s="48">
        <v>963.47735384690702</v>
      </c>
      <c r="BE76" s="48">
        <v>909.28405661770341</v>
      </c>
      <c r="BF76" s="48">
        <v>965.67789097413345</v>
      </c>
      <c r="BG76" s="48">
        <v>1109.9821005982758</v>
      </c>
      <c r="BH76" s="116">
        <v>1139.4195285003518</v>
      </c>
      <c r="BI76" s="49">
        <v>2.6520632977963698E-2</v>
      </c>
      <c r="BJ76" s="49">
        <v>3.0095527687588497E-2</v>
      </c>
      <c r="BK76" s="49">
        <v>1.1369114674806106E-2</v>
      </c>
    </row>
    <row r="77" spans="1:63">
      <c r="A77" s="39" t="s">
        <v>73</v>
      </c>
      <c r="B77" s="48">
        <v>99.381845317173429</v>
      </c>
      <c r="C77" s="48">
        <v>102.03358751267464</v>
      </c>
      <c r="D77" s="48">
        <v>104.05709835829475</v>
      </c>
      <c r="E77" s="48">
        <v>107.93126162680926</v>
      </c>
      <c r="F77" s="48">
        <v>111.93879344419635</v>
      </c>
      <c r="G77" s="48">
        <v>119.36070911377026</v>
      </c>
      <c r="H77" s="48">
        <v>124.35613698630138</v>
      </c>
      <c r="I77" s="48">
        <v>119.70136612021858</v>
      </c>
      <c r="J77" s="109">
        <v>136.59208219178083</v>
      </c>
      <c r="K77" s="48">
        <v>148.11715068493152</v>
      </c>
      <c r="L77" s="48">
        <v>158.09745205479453</v>
      </c>
      <c r="M77" s="48">
        <v>173.17636612021857</v>
      </c>
      <c r="N77" s="48">
        <v>191.13561643835618</v>
      </c>
      <c r="O77" s="48">
        <v>209.3530410958904</v>
      </c>
      <c r="P77" s="48">
        <v>239.98136986301367</v>
      </c>
      <c r="Q77" s="48">
        <v>250.30565399649157</v>
      </c>
      <c r="R77" s="48">
        <v>270.71620607504468</v>
      </c>
      <c r="S77" s="48">
        <v>301.17862060750446</v>
      </c>
      <c r="T77" s="48">
        <v>326.25647647409176</v>
      </c>
      <c r="U77" s="48">
        <v>351.65765354410149</v>
      </c>
      <c r="V77" s="48">
        <v>362.54147230494345</v>
      </c>
      <c r="W77" s="48">
        <v>356.46698630136984</v>
      </c>
      <c r="X77" s="48">
        <v>378.14063013698632</v>
      </c>
      <c r="Y77" s="48">
        <v>379.34673212815329</v>
      </c>
      <c r="Z77" s="48">
        <v>377.05310136986293</v>
      </c>
      <c r="AA77" s="48">
        <v>402.21707278511241</v>
      </c>
      <c r="AB77" s="48">
        <v>436.86172265974244</v>
      </c>
      <c r="AC77" s="48">
        <v>443.50624051903492</v>
      </c>
      <c r="AD77" s="48">
        <v>456.64279392370418</v>
      </c>
      <c r="AE77" s="48">
        <v>479.95952764180277</v>
      </c>
      <c r="AF77" s="48">
        <v>499.50136056538082</v>
      </c>
      <c r="AG77" s="48">
        <v>510.52520896174866</v>
      </c>
      <c r="AH77" s="48">
        <v>523.30514065616433</v>
      </c>
      <c r="AI77" s="48">
        <v>562.36911194520553</v>
      </c>
      <c r="AJ77" s="48">
        <v>572.16566471232875</v>
      </c>
      <c r="AK77" s="48">
        <v>576.00179571038245</v>
      </c>
      <c r="AL77" s="48">
        <v>592.48809369863022</v>
      </c>
      <c r="AM77" s="48">
        <v>608.13681358904114</v>
      </c>
      <c r="AN77" s="48">
        <v>625.53891504109583</v>
      </c>
      <c r="AO77" s="48">
        <v>664.02143175067295</v>
      </c>
      <c r="AP77" s="48">
        <v>755.51040278734035</v>
      </c>
      <c r="AQ77" s="48">
        <v>760.42969151921079</v>
      </c>
      <c r="AR77" s="48">
        <v>776.9376221223323</v>
      </c>
      <c r="AS77" s="48">
        <v>812.88843704918031</v>
      </c>
      <c r="AT77" s="48">
        <v>799.51713860273969</v>
      </c>
      <c r="AU77" s="48">
        <v>744.54339284931507</v>
      </c>
      <c r="AV77" s="48">
        <v>745.00815164383573</v>
      </c>
      <c r="AW77" s="48">
        <v>685.20000973650735</v>
      </c>
      <c r="AX77" s="48">
        <v>645.08176342465754</v>
      </c>
      <c r="AY77" s="48">
        <v>653.67041254794526</v>
      </c>
      <c r="AZ77" s="48">
        <v>567.9703046027397</v>
      </c>
      <c r="BA77" s="48">
        <v>531.94374868019577</v>
      </c>
      <c r="BB77" s="48">
        <v>547.87048517282801</v>
      </c>
      <c r="BC77" s="48">
        <v>566.72261780731526</v>
      </c>
      <c r="BD77" s="48">
        <v>544.1736478402529</v>
      </c>
      <c r="BE77" s="48">
        <v>500.41295390007463</v>
      </c>
      <c r="BF77" s="48">
        <v>527.54010436961403</v>
      </c>
      <c r="BG77" s="48">
        <v>524.48371938781986</v>
      </c>
      <c r="BH77" s="116">
        <v>525.14573490377882</v>
      </c>
      <c r="BI77" s="49">
        <v>1.2622231949004359E-3</v>
      </c>
      <c r="BJ77" s="49">
        <v>-2.0360004109654439E-2</v>
      </c>
      <c r="BK77" s="49">
        <v>5.2398979759144494E-3</v>
      </c>
    </row>
    <row r="78" spans="1:63">
      <c r="A78" s="50" t="s">
        <v>74</v>
      </c>
      <c r="B78" s="51">
        <v>834.89370277693308</v>
      </c>
      <c r="C78" s="51">
        <v>855.53264675700621</v>
      </c>
      <c r="D78" s="51">
        <v>893.31503362463127</v>
      </c>
      <c r="E78" s="51">
        <v>917.35895470070773</v>
      </c>
      <c r="F78" s="51">
        <v>956.37829087044338</v>
      </c>
      <c r="G78" s="51">
        <v>1029.0353639722657</v>
      </c>
      <c r="H78" s="51">
        <v>1102.7347988583954</v>
      </c>
      <c r="I78" s="51">
        <v>1172.1791480269098</v>
      </c>
      <c r="J78" s="124">
        <v>1276.1111752609988</v>
      </c>
      <c r="K78" s="51">
        <v>1359.6591408405591</v>
      </c>
      <c r="L78" s="51">
        <v>1308.6825439612226</v>
      </c>
      <c r="M78" s="51">
        <v>1485.5984730602117</v>
      </c>
      <c r="N78" s="51">
        <v>1690.1452518379697</v>
      </c>
      <c r="O78" s="51">
        <v>1781.1661619592119</v>
      </c>
      <c r="P78" s="51">
        <v>2015.0503233414013</v>
      </c>
      <c r="Q78" s="51">
        <v>1919.5353352302009</v>
      </c>
      <c r="R78" s="51">
        <v>2099.2739600305085</v>
      </c>
      <c r="S78" s="51">
        <v>2293.7358399684217</v>
      </c>
      <c r="T78" s="51">
        <v>2575.3795588153675</v>
      </c>
      <c r="U78" s="51">
        <v>2810.4004077839268</v>
      </c>
      <c r="V78" s="51">
        <v>2968.8065811703013</v>
      </c>
      <c r="W78" s="51">
        <v>2977.6008544018155</v>
      </c>
      <c r="X78" s="51">
        <v>3129.930476982744</v>
      </c>
      <c r="Y78" s="51">
        <v>3240.4176456740815</v>
      </c>
      <c r="Z78" s="51">
        <v>3346.1473116699844</v>
      </c>
      <c r="AA78" s="51">
        <v>3445.7343521767834</v>
      </c>
      <c r="AB78" s="51">
        <v>3551.1161385409273</v>
      </c>
      <c r="AC78" s="51">
        <v>3781.2383839007412</v>
      </c>
      <c r="AD78" s="51">
        <v>4058.2248778670087</v>
      </c>
      <c r="AE78" s="51">
        <v>4463.0390509167464</v>
      </c>
      <c r="AF78" s="51">
        <v>4447.1877112066668</v>
      </c>
      <c r="AG78" s="51">
        <v>4542.5898377059202</v>
      </c>
      <c r="AH78" s="51">
        <v>4799.3555425913628</v>
      </c>
      <c r="AI78" s="51">
        <v>4790.8367234821972</v>
      </c>
      <c r="AJ78" s="51">
        <v>4784.1736887407715</v>
      </c>
      <c r="AK78" s="51">
        <v>5023.9158382441883</v>
      </c>
      <c r="AL78" s="51">
        <v>5281.1787876047401</v>
      </c>
      <c r="AM78" s="51">
        <v>5426.2785041242278</v>
      </c>
      <c r="AN78" s="51">
        <v>5615.6513859320603</v>
      </c>
      <c r="AO78" s="51">
        <v>5972.4124069874024</v>
      </c>
      <c r="AP78" s="51">
        <v>6367.1239191912227</v>
      </c>
      <c r="AQ78" s="51">
        <v>6665.4054312499602</v>
      </c>
      <c r="AR78" s="51">
        <v>6758.7342360162274</v>
      </c>
      <c r="AS78" s="51">
        <v>7240.6459726199218</v>
      </c>
      <c r="AT78" s="51">
        <v>7397.3844788536699</v>
      </c>
      <c r="AU78" s="51">
        <v>7817.4676799358149</v>
      </c>
      <c r="AV78" s="51">
        <v>8115.8711582661635</v>
      </c>
      <c r="AW78" s="51">
        <v>8412.7667356710863</v>
      </c>
      <c r="AX78" s="51">
        <v>8692.6859988199867</v>
      </c>
      <c r="AY78" s="51">
        <v>8896.1649020193581</v>
      </c>
      <c r="AZ78" s="51">
        <v>8861.1811466728068</v>
      </c>
      <c r="BA78" s="51">
        <v>9098.6683995046169</v>
      </c>
      <c r="BB78" s="51">
        <v>9248.9337978467665</v>
      </c>
      <c r="BC78" s="51">
        <v>9186.6406191697224</v>
      </c>
      <c r="BD78" s="51">
        <v>8960.9754534738549</v>
      </c>
      <c r="BE78" s="51">
        <v>8322.9158948664463</v>
      </c>
      <c r="BF78" s="51">
        <v>8786.3848596096341</v>
      </c>
      <c r="BG78" s="51">
        <v>9399.0169479963661</v>
      </c>
      <c r="BH78" s="51">
        <v>9645.5316673786092</v>
      </c>
      <c r="BI78" s="52">
        <v>2.6227713041287126E-2</v>
      </c>
      <c r="BJ78" s="52">
        <v>1.0455559950939719E-2</v>
      </c>
      <c r="BK78" s="52">
        <v>9.6243001706519643E-2</v>
      </c>
    </row>
    <row r="79" spans="1:63">
      <c r="B79" s="48"/>
      <c r="C79" s="48"/>
      <c r="D79" s="48"/>
      <c r="E79" s="48"/>
      <c r="F79" s="48"/>
      <c r="G79" s="48"/>
      <c r="H79" s="48"/>
      <c r="I79" s="48"/>
      <c r="J79" s="109"/>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116"/>
      <c r="BE79" s="116"/>
      <c r="BF79" s="116"/>
      <c r="BG79" s="116"/>
      <c r="BH79" s="116"/>
      <c r="BI79" s="49"/>
      <c r="BJ79" s="49"/>
      <c r="BK79" s="49"/>
    </row>
    <row r="80" spans="1:63">
      <c r="A80" s="39" t="s">
        <v>75</v>
      </c>
      <c r="B80" s="48">
        <v>26.716191780821919</v>
      </c>
      <c r="C80" s="48">
        <v>35.353232876712333</v>
      </c>
      <c r="D80" s="48">
        <v>33.285972602739733</v>
      </c>
      <c r="E80" s="48">
        <v>35.374426229508195</v>
      </c>
      <c r="F80" s="48">
        <v>37.714328767123291</v>
      </c>
      <c r="G80" s="48">
        <v>43.009917808219178</v>
      </c>
      <c r="H80" s="48">
        <v>48.878493150684932</v>
      </c>
      <c r="I80" s="48">
        <v>53.543497267759562</v>
      </c>
      <c r="J80" s="109">
        <v>58.849260273972611</v>
      </c>
      <c r="K80" s="48">
        <v>65.641863013698625</v>
      </c>
      <c r="L80" s="48">
        <v>72.880904109589039</v>
      </c>
      <c r="M80" s="48">
        <v>84.680163934426233</v>
      </c>
      <c r="N80" s="48">
        <v>95.217287671232867</v>
      </c>
      <c r="O80" s="48">
        <v>99.387068493150707</v>
      </c>
      <c r="P80" s="48">
        <v>118.64087671232879</v>
      </c>
      <c r="Q80" s="48">
        <v>120.23325136612023</v>
      </c>
      <c r="R80" s="48">
        <v>130.10358904109586</v>
      </c>
      <c r="S80" s="48">
        <v>137.66200000000001</v>
      </c>
      <c r="T80" s="48">
        <v>155.14923287671235</v>
      </c>
      <c r="U80" s="48">
        <v>171.78967213114757</v>
      </c>
      <c r="V80" s="48">
        <v>176.3272602739726</v>
      </c>
      <c r="W80" s="48">
        <v>179.94504109589045</v>
      </c>
      <c r="X80" s="48">
        <v>182.64268493150681</v>
      </c>
      <c r="Y80" s="48">
        <v>181.7583606557377</v>
      </c>
      <c r="Z80" s="48">
        <v>191.96917808219177</v>
      </c>
      <c r="AA80" s="48">
        <v>212.24701369863013</v>
      </c>
      <c r="AB80" s="48">
        <v>207.48350684931512</v>
      </c>
      <c r="AC80" s="48">
        <v>209.64338797814207</v>
      </c>
      <c r="AD80" s="48">
        <v>208.37473972602737</v>
      </c>
      <c r="AE80" s="48">
        <v>202.17265753424658</v>
      </c>
      <c r="AF80" s="48">
        <v>196.47106849315071</v>
      </c>
      <c r="AG80" s="48">
        <v>185.47322404371585</v>
      </c>
      <c r="AH80" s="48">
        <v>185.62832876712326</v>
      </c>
      <c r="AI80" s="48">
        <v>192.27526027397261</v>
      </c>
      <c r="AJ80" s="48">
        <v>185.5245205479452</v>
      </c>
      <c r="AK80" s="48">
        <v>190.39505464480877</v>
      </c>
      <c r="AL80" s="48">
        <v>197.5535890410959</v>
      </c>
      <c r="AM80" s="48">
        <v>220.0222739726027</v>
      </c>
      <c r="AN80" s="48">
        <v>228.93780821917809</v>
      </c>
      <c r="AO80" s="48">
        <v>238.26513661202188</v>
      </c>
      <c r="AP80" s="48">
        <v>249.25236509589044</v>
      </c>
      <c r="AQ80" s="48">
        <v>257.55272602739728</v>
      </c>
      <c r="AR80" s="48">
        <v>285.98077167191781</v>
      </c>
      <c r="AS80" s="48">
        <v>308.66162983606563</v>
      </c>
      <c r="AT80" s="48">
        <v>326.52504109589046</v>
      </c>
      <c r="AU80" s="48">
        <v>329.38356164383555</v>
      </c>
      <c r="AV80" s="48">
        <v>349.47178082191778</v>
      </c>
      <c r="AW80" s="48">
        <v>369.84073770491813</v>
      </c>
      <c r="AX80" s="48">
        <v>387.4057808219178</v>
      </c>
      <c r="AY80" s="48">
        <v>400.60594520547937</v>
      </c>
      <c r="AZ80" s="48">
        <v>424.9761369863013</v>
      </c>
      <c r="BA80" s="48">
        <v>412.41368852459016</v>
      </c>
      <c r="BB80" s="48">
        <v>407.74049315068487</v>
      </c>
      <c r="BC80" s="48">
        <v>413.41958904109589</v>
      </c>
      <c r="BD80" s="48">
        <v>430.20115890410966</v>
      </c>
      <c r="BE80" s="48">
        <v>385.35604535519121</v>
      </c>
      <c r="BF80" s="48">
        <v>404.98387178082186</v>
      </c>
      <c r="BG80" s="48">
        <v>418.20778876720203</v>
      </c>
      <c r="BH80" s="116">
        <v>439.92919016416067</v>
      </c>
      <c r="BI80" s="49">
        <v>5.1939255988008304E-2</v>
      </c>
      <c r="BJ80" s="49">
        <v>1.2795278892020923E-2</v>
      </c>
      <c r="BK80" s="49">
        <v>4.3896082932278627E-3</v>
      </c>
    </row>
    <row r="81" spans="1:65">
      <c r="A81" s="39" t="s">
        <v>76</v>
      </c>
      <c r="B81" s="48">
        <v>130.73772602739726</v>
      </c>
      <c r="C81" s="48">
        <v>139.93342465753426</v>
      </c>
      <c r="D81" s="48">
        <v>115.71526027397262</v>
      </c>
      <c r="E81" s="48">
        <v>120.50065573770493</v>
      </c>
      <c r="F81" s="48">
        <v>91.507780821917791</v>
      </c>
      <c r="G81" s="48">
        <v>117.09364383561645</v>
      </c>
      <c r="H81" s="48">
        <v>122.02704109589041</v>
      </c>
      <c r="I81" s="48">
        <v>139.70581967213113</v>
      </c>
      <c r="J81" s="109">
        <v>131.5687671232877</v>
      </c>
      <c r="K81" s="48">
        <v>145.39906849315068</v>
      </c>
      <c r="L81" s="48">
        <v>159.37021917808218</v>
      </c>
      <c r="M81" s="48">
        <v>187.53939890710384</v>
      </c>
      <c r="N81" s="48">
        <v>201.48358904109588</v>
      </c>
      <c r="O81" s="48">
        <v>208.77213698630138</v>
      </c>
      <c r="P81" s="48">
        <v>229.01060273972604</v>
      </c>
      <c r="Q81" s="48">
        <v>255.83631147540984</v>
      </c>
      <c r="R81" s="48">
        <v>296.01156164383565</v>
      </c>
      <c r="S81" s="48">
        <v>336.03049315068489</v>
      </c>
      <c r="T81" s="48">
        <v>368.61161643835612</v>
      </c>
      <c r="U81" s="48">
        <v>398.2053551912569</v>
      </c>
      <c r="V81" s="48">
        <v>406.15095890410953</v>
      </c>
      <c r="W81" s="48">
        <v>408.26008219178073</v>
      </c>
      <c r="X81" s="48">
        <v>431.00846575342462</v>
      </c>
      <c r="Y81" s="48">
        <v>428.69057377049171</v>
      </c>
      <c r="Z81" s="48">
        <v>446.31786301369868</v>
      </c>
      <c r="AA81" s="48">
        <v>457.23375342465744</v>
      </c>
      <c r="AB81" s="48">
        <v>449.39980821917811</v>
      </c>
      <c r="AC81" s="48">
        <v>432.18620218579235</v>
      </c>
      <c r="AD81" s="48">
        <v>408.70342465753424</v>
      </c>
      <c r="AE81" s="48">
        <v>426.71857534246573</v>
      </c>
      <c r="AF81" s="48">
        <v>462.59378082191779</v>
      </c>
      <c r="AG81" s="48">
        <v>488.45144808743169</v>
      </c>
      <c r="AH81" s="48">
        <v>517.85136986301359</v>
      </c>
      <c r="AI81" s="48">
        <v>545.45983561643834</v>
      </c>
      <c r="AJ81" s="48">
        <v>561.63276712328775</v>
      </c>
      <c r="AK81" s="48">
        <v>552.63459016393426</v>
      </c>
      <c r="AL81" s="48">
        <v>529.56967123287666</v>
      </c>
      <c r="AM81" s="48">
        <v>529.31183561643832</v>
      </c>
      <c r="AN81" s="48">
        <v>544.23246575342455</v>
      </c>
      <c r="AO81" s="48">
        <v>572.50393442622953</v>
      </c>
      <c r="AP81" s="48">
        <v>606.39632876712324</v>
      </c>
      <c r="AQ81" s="48">
        <v>594.29389041095897</v>
      </c>
      <c r="AR81" s="48">
        <v>641.572301369863</v>
      </c>
      <c r="AS81" s="48">
        <v>679.05229508196715</v>
      </c>
      <c r="AT81" s="48">
        <v>714.66693150684944</v>
      </c>
      <c r="AU81" s="48">
        <v>736.41172602739732</v>
      </c>
      <c r="AV81" s="48">
        <v>744.9999726027396</v>
      </c>
      <c r="AW81" s="48">
        <v>757.75357923497245</v>
      </c>
      <c r="AX81" s="48">
        <v>767.4157534246574</v>
      </c>
      <c r="AY81" s="48">
        <v>800.52498630136972</v>
      </c>
      <c r="AZ81" s="48">
        <v>816.93405479452053</v>
      </c>
      <c r="BA81" s="48">
        <v>843.37969945355201</v>
      </c>
      <c r="BB81" s="48">
        <v>808.66112328767122</v>
      </c>
      <c r="BC81" s="48">
        <v>727.48397260273975</v>
      </c>
      <c r="BD81" s="48">
        <v>691.65320547945214</v>
      </c>
      <c r="BE81" s="48">
        <v>606.58169398907103</v>
      </c>
      <c r="BF81" s="48">
        <v>654.33671232876702</v>
      </c>
      <c r="BG81" s="48">
        <v>755.66091780821921</v>
      </c>
      <c r="BH81" s="116">
        <v>741.90238356164389</v>
      </c>
      <c r="BI81" s="49">
        <v>-1.8207285731385636E-2</v>
      </c>
      <c r="BJ81" s="49">
        <v>-3.3753935019822379E-3</v>
      </c>
      <c r="BK81" s="49">
        <v>7.4026932707795083E-3</v>
      </c>
    </row>
    <row r="82" spans="1:65">
      <c r="A82" s="39" t="s">
        <v>121</v>
      </c>
      <c r="B82" s="48">
        <v>20.741497425077846</v>
      </c>
      <c r="C82" s="48">
        <v>28.176074962987339</v>
      </c>
      <c r="D82" s="48">
        <v>30.959618451679415</v>
      </c>
      <c r="E82" s="48">
        <v>33.886219497291684</v>
      </c>
      <c r="F82" s="48">
        <v>36.784923868864574</v>
      </c>
      <c r="G82" s="48">
        <v>38.503946226443162</v>
      </c>
      <c r="H82" s="48">
        <v>40.638054794520542</v>
      </c>
      <c r="I82" s="48">
        <v>43.342459016393434</v>
      </c>
      <c r="J82" s="109">
        <v>51.48197260273971</v>
      </c>
      <c r="K82" s="48">
        <v>54.989342465753431</v>
      </c>
      <c r="L82" s="48">
        <v>57.298520547945202</v>
      </c>
      <c r="M82" s="48">
        <v>62.24434426229508</v>
      </c>
      <c r="N82" s="48">
        <v>70.350054794520531</v>
      </c>
      <c r="O82" s="48">
        <v>75.376000000000005</v>
      </c>
      <c r="P82" s="48">
        <v>85.364328767123283</v>
      </c>
      <c r="Q82" s="48">
        <v>85.823333333333338</v>
      </c>
      <c r="R82" s="48">
        <v>84.65580821917807</v>
      </c>
      <c r="S82" s="48">
        <v>89.09005479452054</v>
      </c>
      <c r="T82" s="48">
        <v>90.163972602739733</v>
      </c>
      <c r="U82" s="48">
        <v>93.240027322404373</v>
      </c>
      <c r="V82" s="48">
        <v>93.570109589041095</v>
      </c>
      <c r="W82" s="48">
        <v>92.724575342465769</v>
      </c>
      <c r="X82" s="48">
        <v>93.46</v>
      </c>
      <c r="Y82" s="48">
        <v>99.66500000000002</v>
      </c>
      <c r="Z82" s="48">
        <v>109.01139726027397</v>
      </c>
      <c r="AA82" s="48">
        <v>112.57473972602739</v>
      </c>
      <c r="AB82" s="48">
        <v>114.20402739726026</v>
      </c>
      <c r="AC82" s="48">
        <v>133.8854644808743</v>
      </c>
      <c r="AD82" s="48">
        <v>137.49298630136988</v>
      </c>
      <c r="AE82" s="48">
        <v>149.358301369863</v>
      </c>
      <c r="AF82" s="48">
        <v>143.07243835616435</v>
      </c>
      <c r="AG82" s="48">
        <v>136.18314207650275</v>
      </c>
      <c r="AH82" s="48">
        <v>144.93578082191777</v>
      </c>
      <c r="AI82" s="48">
        <v>144.50378082191781</v>
      </c>
      <c r="AJ82" s="48">
        <v>158.66057534246576</v>
      </c>
      <c r="AK82" s="48">
        <v>149.7043169398907</v>
      </c>
      <c r="AL82" s="48">
        <v>151.64084931506849</v>
      </c>
      <c r="AM82" s="48">
        <v>157.45835616438356</v>
      </c>
      <c r="AN82" s="48">
        <v>158.45358082191783</v>
      </c>
      <c r="AO82" s="48">
        <v>181.71296980874314</v>
      </c>
      <c r="AP82" s="48">
        <v>196.88165287671234</v>
      </c>
      <c r="AQ82" s="48">
        <v>201.11282972602737</v>
      </c>
      <c r="AR82" s="48">
        <v>211.33169041095891</v>
      </c>
      <c r="AS82" s="48">
        <v>231.2611612021858</v>
      </c>
      <c r="AT82" s="48">
        <v>234.67941326027395</v>
      </c>
      <c r="AU82" s="48">
        <v>258.25455827397258</v>
      </c>
      <c r="AV82" s="48">
        <v>274.77784328767126</v>
      </c>
      <c r="AW82" s="48">
        <v>277.00985273224035</v>
      </c>
      <c r="AX82" s="48">
        <v>281.97523090410965</v>
      </c>
      <c r="AY82" s="48">
        <v>272.03210991780827</v>
      </c>
      <c r="AZ82" s="48">
        <v>268.31944728246924</v>
      </c>
      <c r="BA82" s="48">
        <v>275.2687158469945</v>
      </c>
      <c r="BB82" s="48">
        <v>290.95163835616438</v>
      </c>
      <c r="BC82" s="48">
        <v>286.74462843437021</v>
      </c>
      <c r="BD82" s="48">
        <v>292.65262622499029</v>
      </c>
      <c r="BE82" s="48">
        <v>258.68747580234657</v>
      </c>
      <c r="BF82" s="48">
        <v>290.99491589288095</v>
      </c>
      <c r="BG82" s="48">
        <v>299.08073525102333</v>
      </c>
      <c r="BH82" s="116">
        <v>300.36553112881512</v>
      </c>
      <c r="BI82" s="49">
        <v>4.2958162340795969E-3</v>
      </c>
      <c r="BJ82" s="49">
        <v>6.3380949201654602E-3</v>
      </c>
      <c r="BK82" s="49">
        <v>2.9970437423141711E-3</v>
      </c>
    </row>
    <row r="83" spans="1:65">
      <c r="A83" s="39" t="s">
        <v>77</v>
      </c>
      <c r="B83" s="48">
        <v>117.72893150684931</v>
      </c>
      <c r="C83" s="48">
        <v>127.85424657534247</v>
      </c>
      <c r="D83" s="48">
        <v>138.49709589041095</v>
      </c>
      <c r="E83" s="48">
        <v>150.06486338797811</v>
      </c>
      <c r="F83" s="48">
        <v>165.28287671232877</v>
      </c>
      <c r="G83" s="48">
        <v>179.12849315068487</v>
      </c>
      <c r="H83" s="48">
        <v>195.37273972602736</v>
      </c>
      <c r="I83" s="48">
        <v>211.9653551912568</v>
      </c>
      <c r="J83" s="109">
        <v>234.17632876712327</v>
      </c>
      <c r="K83" s="48">
        <v>228.39079452054796</v>
      </c>
      <c r="L83" s="48">
        <v>243.47024657534246</v>
      </c>
      <c r="M83" s="48">
        <v>245.70887978142076</v>
      </c>
      <c r="N83" s="48">
        <v>243.83663013698634</v>
      </c>
      <c r="O83" s="48">
        <v>256.02553424657538</v>
      </c>
      <c r="P83" s="48">
        <v>242.36213698630138</v>
      </c>
      <c r="Q83" s="48">
        <v>248.47207650273222</v>
      </c>
      <c r="R83" s="48">
        <v>270.28317808219174</v>
      </c>
      <c r="S83" s="48">
        <v>274.63109589041096</v>
      </c>
      <c r="T83" s="48">
        <v>278.04438356164383</v>
      </c>
      <c r="U83" s="48">
        <v>301.82352459016391</v>
      </c>
      <c r="V83" s="48">
        <v>295.50463013698629</v>
      </c>
      <c r="W83" s="48">
        <v>285.44830136986297</v>
      </c>
      <c r="X83" s="48">
        <v>302.6496712328767</v>
      </c>
      <c r="Y83" s="48">
        <v>332.18625851161585</v>
      </c>
      <c r="Z83" s="48">
        <v>344.90593436309001</v>
      </c>
      <c r="AA83" s="48">
        <v>348.75337034407454</v>
      </c>
      <c r="AB83" s="48">
        <v>352.08386737563865</v>
      </c>
      <c r="AC83" s="48">
        <v>362.07822322280492</v>
      </c>
      <c r="AD83" s="48">
        <v>376.22509991727208</v>
      </c>
      <c r="AE83" s="48">
        <v>392.41345403939886</v>
      </c>
      <c r="AF83" s="48">
        <v>417.63621167785885</v>
      </c>
      <c r="AG83" s="48">
        <v>428.0472504032146</v>
      </c>
      <c r="AH83" s="48">
        <v>436.56530493962487</v>
      </c>
      <c r="AI83" s="48">
        <v>443.45719760805503</v>
      </c>
      <c r="AJ83" s="48">
        <v>449.50753442002906</v>
      </c>
      <c r="AK83" s="48">
        <v>455.50476694805053</v>
      </c>
      <c r="AL83" s="48">
        <v>466.59631512423812</v>
      </c>
      <c r="AM83" s="48">
        <v>478.31167411443346</v>
      </c>
      <c r="AN83" s="48">
        <v>495.32322092080182</v>
      </c>
      <c r="AO83" s="48">
        <v>512.62616487723415</v>
      </c>
      <c r="AP83" s="48">
        <v>516.77305660174181</v>
      </c>
      <c r="AQ83" s="48">
        <v>527.33192660127952</v>
      </c>
      <c r="AR83" s="48">
        <v>538.78856790753207</v>
      </c>
      <c r="AS83" s="48">
        <v>510.05572994875803</v>
      </c>
      <c r="AT83" s="48">
        <v>502.01990334001152</v>
      </c>
      <c r="AU83" s="48">
        <v>527.90844688942377</v>
      </c>
      <c r="AV83" s="48">
        <v>534.57174416855503</v>
      </c>
      <c r="AW83" s="48">
        <v>544.50542062163686</v>
      </c>
      <c r="AX83" s="48">
        <v>554.79180712551647</v>
      </c>
      <c r="AY83" s="48">
        <v>547.05557302591592</v>
      </c>
      <c r="AZ83" s="48">
        <v>603.33601740486438</v>
      </c>
      <c r="BA83" s="48">
        <v>580.66481731797887</v>
      </c>
      <c r="BB83" s="48">
        <v>581.78647138472525</v>
      </c>
      <c r="BC83" s="48">
        <v>580.2850440981797</v>
      </c>
      <c r="BD83" s="48">
        <v>575.96361254362057</v>
      </c>
      <c r="BE83" s="48">
        <v>465.28137120972718</v>
      </c>
      <c r="BF83" s="48">
        <v>501.5704175329559</v>
      </c>
      <c r="BG83" s="48">
        <v>511.94656999032048</v>
      </c>
      <c r="BH83" s="116">
        <v>522.42128947252661</v>
      </c>
      <c r="BI83" s="49">
        <v>2.0460571661617299E-2</v>
      </c>
      <c r="BJ83" s="49">
        <v>-5.9938240088240891E-3</v>
      </c>
      <c r="BK83" s="49">
        <v>5.2127134913954546E-3</v>
      </c>
    </row>
    <row r="84" spans="1:65">
      <c r="A84" s="39" t="s">
        <v>122</v>
      </c>
      <c r="B84" s="48">
        <v>118.61903283736754</v>
      </c>
      <c r="C84" s="48">
        <v>124.17563736006458</v>
      </c>
      <c r="D84" s="48">
        <v>132.57720163010919</v>
      </c>
      <c r="E84" s="48">
        <v>136.17112639289152</v>
      </c>
      <c r="F84" s="48">
        <v>150.02972507309087</v>
      </c>
      <c r="G84" s="48">
        <v>156.33089217479619</v>
      </c>
      <c r="H84" s="48">
        <v>168.4678062577139</v>
      </c>
      <c r="I84" s="48">
        <v>171.08643436442361</v>
      </c>
      <c r="J84" s="109">
        <v>180.60604014439784</v>
      </c>
      <c r="K84" s="48">
        <v>181.38674690792237</v>
      </c>
      <c r="L84" s="48">
        <v>176.47699133752639</v>
      </c>
      <c r="M84" s="48">
        <v>178.22883524040307</v>
      </c>
      <c r="N84" s="48">
        <v>181.41863454061706</v>
      </c>
      <c r="O84" s="48">
        <v>179.68846975740885</v>
      </c>
      <c r="P84" s="48">
        <v>181.686234134361</v>
      </c>
      <c r="Q84" s="48">
        <v>187.09377085868562</v>
      </c>
      <c r="R84" s="48">
        <v>181.97549413210012</v>
      </c>
      <c r="S84" s="48">
        <v>173.97041161836097</v>
      </c>
      <c r="T84" s="48">
        <v>181.06696168127877</v>
      </c>
      <c r="U84" s="48">
        <v>179.35490331378702</v>
      </c>
      <c r="V84" s="48">
        <v>189.12073375410151</v>
      </c>
      <c r="W84" s="48">
        <v>189.57327040996071</v>
      </c>
      <c r="X84" s="48">
        <v>191.69025995845578</v>
      </c>
      <c r="Y84" s="48">
        <v>209.39855274381401</v>
      </c>
      <c r="Z84" s="48">
        <v>211.84286090830244</v>
      </c>
      <c r="AA84" s="48">
        <v>214.53381406315333</v>
      </c>
      <c r="AB84" s="48">
        <v>211.16546810175475</v>
      </c>
      <c r="AC84" s="48">
        <v>213.12531588005064</v>
      </c>
      <c r="AD84" s="48">
        <v>223.46914290679024</v>
      </c>
      <c r="AE84" s="48">
        <v>232.12817748179822</v>
      </c>
      <c r="AF84" s="48">
        <v>238.09874656856965</v>
      </c>
      <c r="AG84" s="48">
        <v>239.74141657754558</v>
      </c>
      <c r="AH84" s="48">
        <v>252.95789154027747</v>
      </c>
      <c r="AI84" s="48">
        <v>256.05939140691169</v>
      </c>
      <c r="AJ84" s="48">
        <v>271.10191749557572</v>
      </c>
      <c r="AK84" s="48">
        <v>261.79483388661856</v>
      </c>
      <c r="AL84" s="48">
        <v>282.78649205442662</v>
      </c>
      <c r="AM84" s="48">
        <v>279.99748764335067</v>
      </c>
      <c r="AN84" s="48">
        <v>292.29458885674313</v>
      </c>
      <c r="AO84" s="48">
        <v>310.7745000979304</v>
      </c>
      <c r="AP84" s="48">
        <v>332.94770731584981</v>
      </c>
      <c r="AQ84" s="48">
        <v>354.38467868448123</v>
      </c>
      <c r="AR84" s="48">
        <v>368.98738855793238</v>
      </c>
      <c r="AS84" s="48">
        <v>377.72538266680215</v>
      </c>
      <c r="AT84" s="48">
        <v>402.2341037175903</v>
      </c>
      <c r="AU84" s="48">
        <v>418.37171829725901</v>
      </c>
      <c r="AV84" s="48">
        <v>436.38998602982377</v>
      </c>
      <c r="AW84" s="48">
        <v>468.1314006884204</v>
      </c>
      <c r="AX84" s="48">
        <v>497.63087473642298</v>
      </c>
      <c r="AY84" s="48">
        <v>519.69075492591344</v>
      </c>
      <c r="AZ84" s="48">
        <v>565.48348433510694</v>
      </c>
      <c r="BA84" s="48">
        <v>581.05280828746118</v>
      </c>
      <c r="BB84" s="48">
        <v>621.85081831613843</v>
      </c>
      <c r="BC84" s="48">
        <v>654.86337661875075</v>
      </c>
      <c r="BD84" s="48">
        <v>653.06710968935897</v>
      </c>
      <c r="BE84" s="48">
        <v>601.18840255555733</v>
      </c>
      <c r="BF84" s="48">
        <v>644.7033401495396</v>
      </c>
      <c r="BG84" s="48">
        <v>596.56702037586604</v>
      </c>
      <c r="BH84" s="116">
        <v>597.48398912893924</v>
      </c>
      <c r="BI84" s="49">
        <v>1.5370758385127026E-3</v>
      </c>
      <c r="BJ84" s="49">
        <v>1.8455119091851602E-2</v>
      </c>
      <c r="BK84" s="49">
        <v>5.9616882270816882E-3</v>
      </c>
    </row>
    <row r="85" spans="1:65">
      <c r="A85" s="39" t="s">
        <v>123</v>
      </c>
      <c r="B85" s="48">
        <v>40.548662929004969</v>
      </c>
      <c r="C85" s="48">
        <v>41.197573708929433</v>
      </c>
      <c r="D85" s="48">
        <v>41.997242244657116</v>
      </c>
      <c r="E85" s="48">
        <v>43.119226364432301</v>
      </c>
      <c r="F85" s="48">
        <v>44.484186513015359</v>
      </c>
      <c r="G85" s="48">
        <v>45.118868683128525</v>
      </c>
      <c r="H85" s="48">
        <v>52.236859714158449</v>
      </c>
      <c r="I85" s="48">
        <v>54.817826493738927</v>
      </c>
      <c r="J85" s="109">
        <v>56.983715680347551</v>
      </c>
      <c r="K85" s="48">
        <v>58.459752038509791</v>
      </c>
      <c r="L85" s="48">
        <v>57.234578380283551</v>
      </c>
      <c r="M85" s="48">
        <v>58.371247205603666</v>
      </c>
      <c r="N85" s="48">
        <v>62.940818057009722</v>
      </c>
      <c r="O85" s="48">
        <v>74.311117453253303</v>
      </c>
      <c r="P85" s="48">
        <v>74.669599259976195</v>
      </c>
      <c r="Q85" s="48">
        <v>75.223141841478053</v>
      </c>
      <c r="R85" s="48">
        <v>79.679050561130836</v>
      </c>
      <c r="S85" s="48">
        <v>74.687018973323717</v>
      </c>
      <c r="T85" s="48">
        <v>84.621454225352295</v>
      </c>
      <c r="U85" s="48">
        <v>77.758559529001531</v>
      </c>
      <c r="V85" s="48">
        <v>87.485658941209408</v>
      </c>
      <c r="W85" s="48">
        <v>83.874086198227246</v>
      </c>
      <c r="X85" s="48">
        <v>85.749450359094581</v>
      </c>
      <c r="Y85" s="48">
        <v>90.181427409857449</v>
      </c>
      <c r="Z85" s="48">
        <v>92.092163730826471</v>
      </c>
      <c r="AA85" s="48">
        <v>84.535373782791652</v>
      </c>
      <c r="AB85" s="48">
        <v>80.616943142396536</v>
      </c>
      <c r="AC85" s="48">
        <v>79.794033609367119</v>
      </c>
      <c r="AD85" s="48">
        <v>83.076954230024256</v>
      </c>
      <c r="AE85" s="48">
        <v>82.420524490608912</v>
      </c>
      <c r="AF85" s="48">
        <v>79.94967997006097</v>
      </c>
      <c r="AG85" s="48">
        <v>80.036395805430686</v>
      </c>
      <c r="AH85" s="48">
        <v>83.119036867077654</v>
      </c>
      <c r="AI85" s="48">
        <v>78.483634846868256</v>
      </c>
      <c r="AJ85" s="48">
        <v>82.862668805705638</v>
      </c>
      <c r="AK85" s="48">
        <v>92.214792341570046</v>
      </c>
      <c r="AL85" s="48">
        <v>96.215359388422414</v>
      </c>
      <c r="AM85" s="48">
        <v>102.34726883914743</v>
      </c>
      <c r="AN85" s="48">
        <v>111.93601570732352</v>
      </c>
      <c r="AO85" s="48">
        <v>118.61386052148397</v>
      </c>
      <c r="AP85" s="48">
        <v>111.2086865791597</v>
      </c>
      <c r="AQ85" s="48">
        <v>127.72798390157647</v>
      </c>
      <c r="AR85" s="48">
        <v>145.18177733529245</v>
      </c>
      <c r="AS85" s="48">
        <v>163.51297109768171</v>
      </c>
      <c r="AT85" s="48">
        <v>185.54739219740475</v>
      </c>
      <c r="AU85" s="48">
        <v>195.76027202056684</v>
      </c>
      <c r="AV85" s="48">
        <v>208.86646589491446</v>
      </c>
      <c r="AW85" s="48">
        <v>239.16910263540365</v>
      </c>
      <c r="AX85" s="48">
        <v>272.47050909406619</v>
      </c>
      <c r="AY85" s="48">
        <v>286.34409457443184</v>
      </c>
      <c r="AZ85" s="48">
        <v>280.75530567890854</v>
      </c>
      <c r="BA85" s="48">
        <v>257.80980785142032</v>
      </c>
      <c r="BB85" s="48">
        <v>247.18870857933217</v>
      </c>
      <c r="BC85" s="48">
        <v>251.94197306056961</v>
      </c>
      <c r="BD85" s="48">
        <v>269.03108345410686</v>
      </c>
      <c r="BE85" s="48">
        <v>219.6064108188269</v>
      </c>
      <c r="BF85" s="48">
        <v>256.59810469119356</v>
      </c>
      <c r="BG85" s="48">
        <v>294.71103455675694</v>
      </c>
      <c r="BH85" s="116">
        <v>306.98699575001268</v>
      </c>
      <c r="BI85" s="49">
        <v>4.1654229919550367E-2</v>
      </c>
      <c r="BJ85" s="49">
        <v>1.1998916571404505E-2</v>
      </c>
      <c r="BK85" s="49">
        <v>3.0631126385464889E-3</v>
      </c>
    </row>
    <row r="86" spans="1:65">
      <c r="A86" s="39" t="s">
        <v>124</v>
      </c>
      <c r="B86" s="48">
        <v>84.776043426194647</v>
      </c>
      <c r="C86" s="48">
        <v>87.465399213665734</v>
      </c>
      <c r="D86" s="48">
        <v>89.734500368755477</v>
      </c>
      <c r="E86" s="48">
        <v>92.972691709336374</v>
      </c>
      <c r="F86" s="48">
        <v>101.1268824955981</v>
      </c>
      <c r="G86" s="48">
        <v>106.68679419899577</v>
      </c>
      <c r="H86" s="48">
        <v>129.49576375221511</v>
      </c>
      <c r="I86" s="48">
        <v>137.14075231533479</v>
      </c>
      <c r="J86" s="109">
        <v>153.74920522867666</v>
      </c>
      <c r="K86" s="48">
        <v>161.3484916028483</v>
      </c>
      <c r="L86" s="48">
        <v>177.5238132270245</v>
      </c>
      <c r="M86" s="48">
        <v>197.20173165074823</v>
      </c>
      <c r="N86" s="48">
        <v>222.41150638467249</v>
      </c>
      <c r="O86" s="48">
        <v>238.88111671385727</v>
      </c>
      <c r="P86" s="48">
        <v>256.1041094546427</v>
      </c>
      <c r="Q86" s="48">
        <v>272.56728575837292</v>
      </c>
      <c r="R86" s="48">
        <v>305.19697915868863</v>
      </c>
      <c r="S86" s="48">
        <v>323.47567592912452</v>
      </c>
      <c r="T86" s="48">
        <v>302.46405230466991</v>
      </c>
      <c r="U86" s="48">
        <v>274.70751717420228</v>
      </c>
      <c r="V86" s="48">
        <v>288.8771945607586</v>
      </c>
      <c r="W86" s="48">
        <v>266.53760154585194</v>
      </c>
      <c r="X86" s="48">
        <v>285.492105338275</v>
      </c>
      <c r="Y86" s="48">
        <v>295.83226493795911</v>
      </c>
      <c r="Z86" s="48">
        <v>305.05606627710443</v>
      </c>
      <c r="AA86" s="48">
        <v>297.70277884454163</v>
      </c>
      <c r="AB86" s="48">
        <v>317.96933389974384</v>
      </c>
      <c r="AC86" s="48">
        <v>345.86443590897403</v>
      </c>
      <c r="AD86" s="48">
        <v>343.87887524133038</v>
      </c>
      <c r="AE86" s="48">
        <v>345.25938182713378</v>
      </c>
      <c r="AF86" s="48">
        <v>349.83449109653816</v>
      </c>
      <c r="AG86" s="48">
        <v>367.63185112831525</v>
      </c>
      <c r="AH86" s="48">
        <v>368.43192550704134</v>
      </c>
      <c r="AI86" s="48">
        <v>373.71580671102362</v>
      </c>
      <c r="AJ86" s="48">
        <v>393.90041653549798</v>
      </c>
      <c r="AK86" s="48">
        <v>390.66847162908834</v>
      </c>
      <c r="AL86" s="48">
        <v>407.45502937919269</v>
      </c>
      <c r="AM86" s="48">
        <v>431.34878483730336</v>
      </c>
      <c r="AN86" s="48">
        <v>426.28438106824348</v>
      </c>
      <c r="AO86" s="48">
        <v>441.56761838987728</v>
      </c>
      <c r="AP86" s="48">
        <v>467.11963485654599</v>
      </c>
      <c r="AQ86" s="48">
        <v>432.04066882034078</v>
      </c>
      <c r="AR86" s="48">
        <v>445.56530822137427</v>
      </c>
      <c r="AS86" s="48">
        <v>503.59311417106062</v>
      </c>
      <c r="AT86" s="48">
        <v>507.87499156857757</v>
      </c>
      <c r="AU86" s="48">
        <v>539.45065827013514</v>
      </c>
      <c r="AV86" s="48">
        <v>540.50417213871106</v>
      </c>
      <c r="AW86" s="48">
        <v>569.75454470038449</v>
      </c>
      <c r="AX86" s="48">
        <v>589.94344629039699</v>
      </c>
      <c r="AY86" s="48">
        <v>547.97643066183821</v>
      </c>
      <c r="AZ86" s="48">
        <v>561.07588562982596</v>
      </c>
      <c r="BA86" s="48">
        <v>623.70801549494252</v>
      </c>
      <c r="BB86" s="48">
        <v>685.54701225722465</v>
      </c>
      <c r="BC86" s="48">
        <v>802.57001822405061</v>
      </c>
      <c r="BD86" s="48">
        <v>815.95608979440851</v>
      </c>
      <c r="BE86" s="48">
        <v>799.51713032700764</v>
      </c>
      <c r="BF86" s="48">
        <v>878.69682401899752</v>
      </c>
      <c r="BG86" s="48">
        <v>915.50478033107697</v>
      </c>
      <c r="BH86" s="116">
        <v>884.24253134334049</v>
      </c>
      <c r="BI86" s="49">
        <v>-3.4147554070040997E-2</v>
      </c>
      <c r="BJ86" s="49">
        <v>4.1300559973221906E-2</v>
      </c>
      <c r="BK86" s="49">
        <v>8.8229615937990905E-3</v>
      </c>
    </row>
    <row r="87" spans="1:65">
      <c r="A87" s="39" t="s">
        <v>125</v>
      </c>
      <c r="B87" s="48">
        <v>35.984795993924692</v>
      </c>
      <c r="C87" s="48">
        <v>38.408710975442609</v>
      </c>
      <c r="D87" s="48">
        <v>40.542102937957466</v>
      </c>
      <c r="E87" s="48">
        <v>45.015897210945298</v>
      </c>
      <c r="F87" s="48">
        <v>48.205564487209699</v>
      </c>
      <c r="G87" s="48">
        <v>50.016955783973998</v>
      </c>
      <c r="H87" s="48">
        <v>44.988447086200019</v>
      </c>
      <c r="I87" s="48">
        <v>51.639416137941176</v>
      </c>
      <c r="J87" s="109">
        <v>63.511693343352462</v>
      </c>
      <c r="K87" s="48">
        <v>68.61924059585121</v>
      </c>
      <c r="L87" s="48">
        <v>69.220526916605706</v>
      </c>
      <c r="M87" s="48">
        <v>91.539966790746362</v>
      </c>
      <c r="N87" s="48">
        <v>104.33547213704293</v>
      </c>
      <c r="O87" s="48">
        <v>114.84151847117798</v>
      </c>
      <c r="P87" s="48">
        <v>125.55036233996083</v>
      </c>
      <c r="Q87" s="48">
        <v>143.69144354341239</v>
      </c>
      <c r="R87" s="48">
        <v>159.98165860964099</v>
      </c>
      <c r="S87" s="48">
        <v>170.31433053398581</v>
      </c>
      <c r="T87" s="48">
        <v>183.04198701460362</v>
      </c>
      <c r="U87" s="48">
        <v>174.23652946452668</v>
      </c>
      <c r="V87" s="48">
        <v>183.17552345810748</v>
      </c>
      <c r="W87" s="48">
        <v>176.77706681017611</v>
      </c>
      <c r="X87" s="48">
        <v>205.27256371819956</v>
      </c>
      <c r="Y87" s="48">
        <v>210.93030797539998</v>
      </c>
      <c r="Z87" s="48">
        <v>215.0978405790915</v>
      </c>
      <c r="AA87" s="48">
        <v>215.20806064905372</v>
      </c>
      <c r="AB87" s="48">
        <v>218.6571882023004</v>
      </c>
      <c r="AC87" s="48">
        <v>207.28596337689899</v>
      </c>
      <c r="AD87" s="48">
        <v>232.14149602209824</v>
      </c>
      <c r="AE87" s="48">
        <v>250.76317128934141</v>
      </c>
      <c r="AF87" s="48">
        <v>263.54768007903039</v>
      </c>
      <c r="AG87" s="48">
        <v>263.84384368512281</v>
      </c>
      <c r="AH87" s="48">
        <v>275.66109677742941</v>
      </c>
      <c r="AI87" s="48">
        <v>289.07526295890409</v>
      </c>
      <c r="AJ87" s="48">
        <v>301.71909257534247</v>
      </c>
      <c r="AK87" s="48">
        <v>317.60354320060031</v>
      </c>
      <c r="AL87" s="48">
        <v>317.55266567479373</v>
      </c>
      <c r="AM87" s="48">
        <v>314.4073328767123</v>
      </c>
      <c r="AN87" s="48">
        <v>337.45183057534246</v>
      </c>
      <c r="AO87" s="48">
        <v>337.8364664792889</v>
      </c>
      <c r="AP87" s="48">
        <v>359.23677321238279</v>
      </c>
      <c r="AQ87" s="48">
        <v>377.06915328767121</v>
      </c>
      <c r="AR87" s="48">
        <v>350.71896039218632</v>
      </c>
      <c r="AS87" s="48">
        <v>358.69024051273152</v>
      </c>
      <c r="AT87" s="48">
        <v>384.11870511725954</v>
      </c>
      <c r="AU87" s="48">
        <v>391.7397334968004</v>
      </c>
      <c r="AV87" s="48">
        <v>263.2928402179399</v>
      </c>
      <c r="AW87" s="48">
        <v>331.25893922222537</v>
      </c>
      <c r="AX87" s="48">
        <v>347.03919984746165</v>
      </c>
      <c r="AY87" s="48">
        <v>357.36122562605107</v>
      </c>
      <c r="AZ87" s="48">
        <v>318.01902086737368</v>
      </c>
      <c r="BA87" s="48">
        <v>297.52380159005611</v>
      </c>
      <c r="BB87" s="48">
        <v>330.14045600829496</v>
      </c>
      <c r="BC87" s="48">
        <v>334.96098669120624</v>
      </c>
      <c r="BD87" s="48">
        <v>326.76247835617085</v>
      </c>
      <c r="BE87" s="48">
        <v>305.0689994067738</v>
      </c>
      <c r="BF87" s="48">
        <v>346.37607703757482</v>
      </c>
      <c r="BG87" s="48">
        <v>381.61882634269722</v>
      </c>
      <c r="BH87" s="116">
        <v>379.93707257533652</v>
      </c>
      <c r="BI87" s="49">
        <v>-4.4068941343330392E-3</v>
      </c>
      <c r="BJ87" s="49">
        <v>9.0979267266102504E-3</v>
      </c>
      <c r="BK87" s="49">
        <v>3.7910076484333291E-3</v>
      </c>
    </row>
    <row r="88" spans="1:65">
      <c r="A88" s="39" t="s">
        <v>126</v>
      </c>
      <c r="B88" s="48">
        <v>1.5319881166435003</v>
      </c>
      <c r="C88" s="48">
        <v>1.5367225427688866</v>
      </c>
      <c r="D88" s="48">
        <v>1.6004074165641062</v>
      </c>
      <c r="E88" s="48">
        <v>1.605233723749161</v>
      </c>
      <c r="F88" s="48">
        <v>1.6213557626124204</v>
      </c>
      <c r="G88" s="48">
        <v>1.6438140515973036</v>
      </c>
      <c r="H88" s="48">
        <v>1.695378741416051</v>
      </c>
      <c r="I88" s="48">
        <v>1.8536483274951034</v>
      </c>
      <c r="J88" s="109">
        <v>2.2627987360540036</v>
      </c>
      <c r="K88" s="48">
        <v>3.3532226111354602</v>
      </c>
      <c r="L88" s="48">
        <v>3.3793352350637176</v>
      </c>
      <c r="M88" s="48">
        <v>2.9495428064394984</v>
      </c>
      <c r="N88" s="48">
        <v>2.9023418161337129</v>
      </c>
      <c r="O88" s="48">
        <v>3.573342128694363</v>
      </c>
      <c r="P88" s="48">
        <v>3.9541981052201081</v>
      </c>
      <c r="Q88" s="48">
        <v>4.1387624590549468</v>
      </c>
      <c r="R88" s="48">
        <v>4.4199162879343534</v>
      </c>
      <c r="S88" s="48">
        <v>4.4020532742357226</v>
      </c>
      <c r="T88" s="48">
        <v>4.4053957399891477</v>
      </c>
      <c r="U88" s="48">
        <v>4.4796367759948366</v>
      </c>
      <c r="V88" s="48">
        <v>4.6087188756318982</v>
      </c>
      <c r="W88" s="48">
        <v>5.3196777797414878</v>
      </c>
      <c r="X88" s="48">
        <v>5.6469654509743643</v>
      </c>
      <c r="Y88" s="48">
        <v>6.1494535027592265</v>
      </c>
      <c r="Z88" s="48">
        <v>7.4299243550839531</v>
      </c>
      <c r="AA88" s="48">
        <v>20.64464568668015</v>
      </c>
      <c r="AB88" s="48">
        <v>20.916136986301371</v>
      </c>
      <c r="AC88" s="48">
        <v>23.680997267759562</v>
      </c>
      <c r="AD88" s="48">
        <v>24.018808219178084</v>
      </c>
      <c r="AE88" s="48">
        <v>24.563232876712327</v>
      </c>
      <c r="AF88" s="48">
        <v>27.148534246575345</v>
      </c>
      <c r="AG88" s="48">
        <v>27.474199453551911</v>
      </c>
      <c r="AH88" s="48">
        <v>29.588642214931511</v>
      </c>
      <c r="AI88" s="48">
        <v>30.802202504246573</v>
      </c>
      <c r="AJ88" s="48">
        <v>32.561965217945207</v>
      </c>
      <c r="AK88" s="48">
        <v>33.261106322540982</v>
      </c>
      <c r="AL88" s="48">
        <v>36.686819889315075</v>
      </c>
      <c r="AM88" s="48">
        <v>35.415398630136991</v>
      </c>
      <c r="AN88" s="48">
        <v>36.989986260273973</v>
      </c>
      <c r="AO88" s="48">
        <v>37.146413374316936</v>
      </c>
      <c r="AP88" s="48">
        <v>38.849129465753428</v>
      </c>
      <c r="AQ88" s="48">
        <v>38.971263013698632</v>
      </c>
      <c r="AR88" s="48">
        <v>40.659295890410959</v>
      </c>
      <c r="AS88" s="48">
        <v>44.782330601092895</v>
      </c>
      <c r="AT88" s="48">
        <v>45.102227397260272</v>
      </c>
      <c r="AU88" s="48">
        <v>47.022736986301368</v>
      </c>
      <c r="AV88" s="48">
        <v>48.617290410958901</v>
      </c>
      <c r="AW88" s="48">
        <v>50.630296006284148</v>
      </c>
      <c r="AX88" s="48">
        <v>54.115447083835619</v>
      </c>
      <c r="AY88" s="48">
        <v>55.565316551506854</v>
      </c>
      <c r="AZ88" s="48">
        <v>56.900360143643837</v>
      </c>
      <c r="BA88" s="48">
        <v>56.372358365793986</v>
      </c>
      <c r="BB88" s="48">
        <v>56.375611524459941</v>
      </c>
      <c r="BC88" s="48">
        <v>58.761370888425787</v>
      </c>
      <c r="BD88" s="48">
        <v>58.123444317417395</v>
      </c>
      <c r="BE88" s="48">
        <v>52.813743251476993</v>
      </c>
      <c r="BF88" s="48">
        <v>53.912780118846705</v>
      </c>
      <c r="BG88" s="48">
        <v>57.97690676768849</v>
      </c>
      <c r="BH88" s="116">
        <v>59.765163478016852</v>
      </c>
      <c r="BI88" s="49">
        <v>3.0844293185454896E-2</v>
      </c>
      <c r="BJ88" s="49">
        <v>9.9797960300493926E-3</v>
      </c>
      <c r="BK88" s="49">
        <v>5.9633609934209373E-4</v>
      </c>
    </row>
    <row r="89" spans="1:65" s="56" customFormat="1">
      <c r="A89" s="50" t="s">
        <v>78</v>
      </c>
      <c r="B89" s="51">
        <v>577.38487004328169</v>
      </c>
      <c r="C89" s="51">
        <v>624.10102287344762</v>
      </c>
      <c r="D89" s="51">
        <v>624.90940181684607</v>
      </c>
      <c r="E89" s="51">
        <v>658.71034025383744</v>
      </c>
      <c r="F89" s="51">
        <v>676.7576245017608</v>
      </c>
      <c r="G89" s="51">
        <v>737.53332591345577</v>
      </c>
      <c r="H89" s="51">
        <v>803.80058431882651</v>
      </c>
      <c r="I89" s="51">
        <v>865.09520878647447</v>
      </c>
      <c r="J89" s="124">
        <v>933.18978189995198</v>
      </c>
      <c r="K89" s="51">
        <v>967.58852224941779</v>
      </c>
      <c r="L89" s="51">
        <v>1016.8551355074627</v>
      </c>
      <c r="M89" s="51">
        <v>1108.4641105791868</v>
      </c>
      <c r="N89" s="51">
        <v>1184.8963345793111</v>
      </c>
      <c r="O89" s="51">
        <v>1250.8563042504188</v>
      </c>
      <c r="P89" s="51">
        <v>1317.3424484996401</v>
      </c>
      <c r="Q89" s="51">
        <v>1393.0793771385995</v>
      </c>
      <c r="R89" s="51">
        <v>1512.307235735796</v>
      </c>
      <c r="S89" s="51">
        <v>1584.2631341646475</v>
      </c>
      <c r="T89" s="51">
        <v>1647.569056445346</v>
      </c>
      <c r="U89" s="51">
        <v>1675.5957254924849</v>
      </c>
      <c r="V89" s="51">
        <v>1724.8207884939179</v>
      </c>
      <c r="W89" s="51">
        <v>1688.4597027439577</v>
      </c>
      <c r="X89" s="51">
        <v>1783.6121667428081</v>
      </c>
      <c r="Y89" s="51">
        <v>1854.7921995076354</v>
      </c>
      <c r="Z89" s="51">
        <v>1923.7232285696628</v>
      </c>
      <c r="AA89" s="51">
        <v>1963.43355021961</v>
      </c>
      <c r="AB89" s="51">
        <v>1972.4962801738889</v>
      </c>
      <c r="AC89" s="51">
        <v>2007.5440239106642</v>
      </c>
      <c r="AD89" s="51">
        <v>2037.3815272216245</v>
      </c>
      <c r="AE89" s="51">
        <v>2105.7974762515687</v>
      </c>
      <c r="AF89" s="51">
        <v>2178.3526313098655</v>
      </c>
      <c r="AG89" s="51">
        <v>2216.8827712608313</v>
      </c>
      <c r="AH89" s="51">
        <v>2294.7393772984369</v>
      </c>
      <c r="AI89" s="51">
        <v>2353.8323727483389</v>
      </c>
      <c r="AJ89" s="51">
        <v>2437.4714580637947</v>
      </c>
      <c r="AK89" s="51">
        <v>2443.7814760771016</v>
      </c>
      <c r="AL89" s="51">
        <v>2486.0567910994305</v>
      </c>
      <c r="AM89" s="51">
        <v>2548.6204126945086</v>
      </c>
      <c r="AN89" s="51">
        <v>2631.9038781832505</v>
      </c>
      <c r="AO89" s="51">
        <v>2751.047064587126</v>
      </c>
      <c r="AP89" s="51">
        <v>2878.665334771159</v>
      </c>
      <c r="AQ89" s="51">
        <v>2910.4851204734323</v>
      </c>
      <c r="AR89" s="51">
        <v>3028.7860617574679</v>
      </c>
      <c r="AS89" s="51">
        <v>3177.3348551183444</v>
      </c>
      <c r="AT89" s="51">
        <v>3302.7687092011183</v>
      </c>
      <c r="AU89" s="51">
        <v>3444.3034119056911</v>
      </c>
      <c r="AV89" s="51">
        <v>3401.4920955732323</v>
      </c>
      <c r="AW89" s="51">
        <v>3608.0538735464866</v>
      </c>
      <c r="AX89" s="51">
        <v>3752.7880493283842</v>
      </c>
      <c r="AY89" s="51">
        <v>3787.1564367903143</v>
      </c>
      <c r="AZ89" s="51">
        <v>3895.799713123014</v>
      </c>
      <c r="BA89" s="51">
        <v>3928.1937127327892</v>
      </c>
      <c r="BB89" s="51">
        <v>4030.2423328646946</v>
      </c>
      <c r="BC89" s="51">
        <v>4111.0309596593879</v>
      </c>
      <c r="BD89" s="51">
        <v>4113.4108087636359</v>
      </c>
      <c r="BE89" s="51">
        <v>3694.10127271598</v>
      </c>
      <c r="BF89" s="51">
        <v>4032.1730435515783</v>
      </c>
      <c r="BG89" s="51">
        <v>4231.2745801908495</v>
      </c>
      <c r="BH89" s="51">
        <v>4233.0341466027912</v>
      </c>
      <c r="BI89" s="55">
        <v>4.158478440938751E-4</v>
      </c>
      <c r="BJ89" s="55">
        <v>1.2114795247251564E-2</v>
      </c>
      <c r="BK89" s="55">
        <v>4.2237165004919676E-2</v>
      </c>
    </row>
    <row r="90" spans="1:65">
      <c r="B90" s="48"/>
      <c r="C90" s="48"/>
      <c r="D90" s="48"/>
      <c r="E90" s="48"/>
      <c r="F90" s="48"/>
      <c r="G90" s="48"/>
      <c r="H90" s="48"/>
      <c r="I90" s="48"/>
      <c r="J90" s="109"/>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116"/>
      <c r="BE90" s="116"/>
      <c r="BF90" s="116"/>
      <c r="BG90" s="116"/>
      <c r="BH90" s="116"/>
      <c r="BI90" s="49"/>
      <c r="BJ90" s="49"/>
      <c r="BK90" s="49"/>
    </row>
    <row r="91" spans="1:65">
      <c r="A91" s="39" t="s">
        <v>79</v>
      </c>
      <c r="B91" s="48">
        <v>343.87153424657538</v>
      </c>
      <c r="C91" s="48">
        <v>367.42750684931508</v>
      </c>
      <c r="D91" s="48">
        <v>401.4631780821918</v>
      </c>
      <c r="E91" s="48">
        <v>435.99117486338798</v>
      </c>
      <c r="F91" s="48">
        <v>450.96082191780823</v>
      </c>
      <c r="G91" s="48">
        <v>496.75350684931504</v>
      </c>
      <c r="H91" s="48">
        <v>523.10101369863014</v>
      </c>
      <c r="I91" s="48">
        <v>532.15937158469944</v>
      </c>
      <c r="J91" s="109">
        <v>569.90063013698636</v>
      </c>
      <c r="K91" s="48">
        <v>603.85564383561655</v>
      </c>
      <c r="L91" s="48">
        <v>600.00827397260275</v>
      </c>
      <c r="M91" s="48">
        <v>612.66478142076494</v>
      </c>
      <c r="N91" s="48">
        <v>643.16463013698626</v>
      </c>
      <c r="O91" s="48">
        <v>665.02900514521298</v>
      </c>
      <c r="P91" s="48">
        <v>674.6120564039644</v>
      </c>
      <c r="Q91" s="48">
        <v>642.27771372140444</v>
      </c>
      <c r="R91" s="48">
        <v>635.15712566714137</v>
      </c>
      <c r="S91" s="48">
        <v>628.05327585303712</v>
      </c>
      <c r="T91" s="48">
        <v>605.97313819579313</v>
      </c>
      <c r="U91" s="48">
        <v>620.17593085494468</v>
      </c>
      <c r="V91" s="48">
        <v>629.81385251115034</v>
      </c>
      <c r="W91" s="48">
        <v>619.17214323517032</v>
      </c>
      <c r="X91" s="48">
        <v>633.49112371401827</v>
      </c>
      <c r="Y91" s="48">
        <v>662.08427835759039</v>
      </c>
      <c r="Z91" s="48">
        <v>691.01844837614192</v>
      </c>
      <c r="AA91" s="48">
        <v>710.88795799501452</v>
      </c>
      <c r="AB91" s="48">
        <v>688.92490916417137</v>
      </c>
      <c r="AC91" s="48">
        <v>701.68020123156509</v>
      </c>
      <c r="AD91" s="48">
        <v>728.3985160114355</v>
      </c>
      <c r="AE91" s="48">
        <v>753.17865208559624</v>
      </c>
      <c r="AF91" s="48">
        <v>775.41133790703839</v>
      </c>
      <c r="AG91" s="48">
        <v>792.93702617339886</v>
      </c>
      <c r="AH91" s="48">
        <v>810.8584575978191</v>
      </c>
      <c r="AI91" s="48">
        <v>812.98387233034839</v>
      </c>
      <c r="AJ91" s="48">
        <v>828.9624756405359</v>
      </c>
      <c r="AK91" s="48">
        <v>827.43742789480063</v>
      </c>
      <c r="AL91" s="48">
        <v>830.22636622587834</v>
      </c>
      <c r="AM91" s="48">
        <v>840.21350924238129</v>
      </c>
      <c r="AN91" s="48">
        <v>835.70703284029491</v>
      </c>
      <c r="AO91" s="48">
        <v>849.0237733270709</v>
      </c>
      <c r="AP91" s="48">
        <v>867.65150982275702</v>
      </c>
      <c r="AQ91" s="48">
        <v>894.23835311712128</v>
      </c>
      <c r="AR91" s="48">
        <v>917.0952806814264</v>
      </c>
      <c r="AS91" s="48">
        <v>923.68797100396068</v>
      </c>
      <c r="AT91" s="48">
        <v>909.6014662977625</v>
      </c>
      <c r="AU91" s="48">
        <v>934.98549296157478</v>
      </c>
      <c r="AV91" s="48">
        <v>979.61919430188971</v>
      </c>
      <c r="AW91" s="48">
        <v>1000.6864314950665</v>
      </c>
      <c r="AX91" s="48">
        <v>1031.0930086177552</v>
      </c>
      <c r="AY91" s="48">
        <v>1025.1476116849776</v>
      </c>
      <c r="AZ91" s="48">
        <v>1015.0430608073991</v>
      </c>
      <c r="BA91" s="48">
        <v>1016.2630324460166</v>
      </c>
      <c r="BB91" s="48">
        <v>1062.493136619102</v>
      </c>
      <c r="BC91" s="48">
        <v>1075.1654336539548</v>
      </c>
      <c r="BD91" s="48">
        <v>1064.1020767543662</v>
      </c>
      <c r="BE91" s="48">
        <v>915.37044143676258</v>
      </c>
      <c r="BF91" s="48">
        <v>940.77901573542533</v>
      </c>
      <c r="BG91" s="48">
        <v>998.5251983652978</v>
      </c>
      <c r="BH91" s="116">
        <v>1056.2106956358241</v>
      </c>
      <c r="BI91" s="49">
        <v>5.7770697589769604E-2</v>
      </c>
      <c r="BJ91" s="49">
        <v>2.4097262097857453E-3</v>
      </c>
      <c r="BK91" s="49">
        <v>1.0538857917631966E-2</v>
      </c>
    </row>
    <row r="92" spans="1:65">
      <c r="A92" s="39" t="s">
        <v>80</v>
      </c>
      <c r="B92" s="48">
        <v>0</v>
      </c>
      <c r="C92" s="48">
        <v>0</v>
      </c>
      <c r="D92" s="48">
        <v>0</v>
      </c>
      <c r="E92" s="48">
        <v>0</v>
      </c>
      <c r="F92" s="48">
        <v>0</v>
      </c>
      <c r="G92" s="48">
        <v>0</v>
      </c>
      <c r="H92" s="48">
        <v>14.006054794520548</v>
      </c>
      <c r="I92" s="48">
        <v>16.867568306010931</v>
      </c>
      <c r="J92" s="109">
        <v>18.97468493150685</v>
      </c>
      <c r="K92" s="48">
        <v>19.626383561643834</v>
      </c>
      <c r="L92" s="48">
        <v>23.102849315068493</v>
      </c>
      <c r="M92" s="48">
        <v>24.930519125683059</v>
      </c>
      <c r="N92" s="48">
        <v>24.58331506849315</v>
      </c>
      <c r="O92" s="48">
        <v>26.193945205479451</v>
      </c>
      <c r="P92" s="48">
        <v>28.924301369863009</v>
      </c>
      <c r="Q92" s="48">
        <v>32.355136612021859</v>
      </c>
      <c r="R92" s="48">
        <v>33.594356164383562</v>
      </c>
      <c r="S92" s="48">
        <v>33.190821917808222</v>
      </c>
      <c r="T92" s="48">
        <v>29.681260273972605</v>
      </c>
      <c r="U92" s="48">
        <v>29.8518306010929</v>
      </c>
      <c r="V92" s="48">
        <v>33.589698630136986</v>
      </c>
      <c r="W92" s="48">
        <v>36.142547945205479</v>
      </c>
      <c r="X92" s="48">
        <v>35.75115068493151</v>
      </c>
      <c r="Y92" s="48">
        <v>35.803688524590171</v>
      </c>
      <c r="Z92" s="48">
        <v>39.39123287671233</v>
      </c>
      <c r="AA92" s="48">
        <v>38.224958904109585</v>
      </c>
      <c r="AB92" s="48">
        <v>35.424383561643822</v>
      </c>
      <c r="AC92" s="48">
        <v>39.250573770491819</v>
      </c>
      <c r="AD92" s="48">
        <v>44.073863013698634</v>
      </c>
      <c r="AE92" s="48">
        <v>46.144054794520557</v>
      </c>
      <c r="AF92" s="48">
        <v>60.084958904109577</v>
      </c>
      <c r="AG92" s="48">
        <v>61.092486338797826</v>
      </c>
      <c r="AH92" s="48">
        <v>70.560794520547958</v>
      </c>
      <c r="AI92" s="48">
        <v>78.118136986301366</v>
      </c>
      <c r="AJ92" s="48">
        <v>69.237780821917809</v>
      </c>
      <c r="AK92" s="48">
        <v>67.970573770491796</v>
      </c>
      <c r="AL92" s="48">
        <v>81.379260273972591</v>
      </c>
      <c r="AM92" s="48">
        <v>73.733071698630127</v>
      </c>
      <c r="AN92" s="48">
        <v>75.603110438356154</v>
      </c>
      <c r="AO92" s="48">
        <v>78.250167896174858</v>
      </c>
      <c r="AP92" s="48">
        <v>80.474644575342452</v>
      </c>
      <c r="AQ92" s="48">
        <v>80.802580136986307</v>
      </c>
      <c r="AR92" s="48">
        <v>77.984754712328765</v>
      </c>
      <c r="AS92" s="48">
        <v>77.24860420765026</v>
      </c>
      <c r="AT92" s="48">
        <v>73.198837068493162</v>
      </c>
      <c r="AU92" s="48">
        <v>81.325254301369853</v>
      </c>
      <c r="AV92" s="48">
        <v>102.12633169863012</v>
      </c>
      <c r="AW92" s="48">
        <v>114.88740183060108</v>
      </c>
      <c r="AX92" s="48">
        <v>116.84655024657533</v>
      </c>
      <c r="AY92" s="48">
        <v>128.49184657534246</v>
      </c>
      <c r="AZ92" s="48">
        <v>155.39699471232876</v>
      </c>
      <c r="BA92" s="48">
        <v>160.20234986338798</v>
      </c>
      <c r="BB92" s="48">
        <v>180.78699536995168</v>
      </c>
      <c r="BC92" s="48">
        <v>207.68543018764043</v>
      </c>
      <c r="BD92" s="48">
        <v>203.66534380696169</v>
      </c>
      <c r="BE92" s="48">
        <v>171.43953629029656</v>
      </c>
      <c r="BF92" s="48">
        <v>232.98486469485096</v>
      </c>
      <c r="BG92" s="48">
        <v>282.95389390376948</v>
      </c>
      <c r="BH92" s="116">
        <v>239.74957200660722</v>
      </c>
      <c r="BI92" s="49">
        <v>-0.15269032456523013</v>
      </c>
      <c r="BJ92" s="49">
        <v>7.4519235867437361E-2</v>
      </c>
      <c r="BK92" s="49">
        <v>2.3922184140255059E-3</v>
      </c>
    </row>
    <row r="93" spans="1:65">
      <c r="A93" s="108" t="s">
        <v>6</v>
      </c>
      <c r="B93" s="109">
        <v>215.49350684931505</v>
      </c>
      <c r="C93" s="109">
        <v>276.6654794520548</v>
      </c>
      <c r="D93" s="109">
        <v>273.29413698630145</v>
      </c>
      <c r="E93" s="109">
        <v>298.00571038251366</v>
      </c>
      <c r="F93" s="109">
        <v>400.56093150684939</v>
      </c>
      <c r="G93" s="109">
        <v>554.22446575342474</v>
      </c>
      <c r="H93" s="109">
        <v>753.26528767123284</v>
      </c>
      <c r="I93" s="109">
        <v>864.58803278688526</v>
      </c>
      <c r="J93" s="109">
        <v>1058.3232328767122</v>
      </c>
      <c r="K93" s="109">
        <v>1216.7103561643835</v>
      </c>
      <c r="L93" s="109">
        <v>1341.9964657534244</v>
      </c>
      <c r="M93" s="109">
        <v>1534.1262021857924</v>
      </c>
      <c r="N93" s="109">
        <v>1624.8955890410959</v>
      </c>
      <c r="O93" s="109">
        <v>1819.0612328767122</v>
      </c>
      <c r="P93" s="109">
        <v>1827.1003835616436</v>
      </c>
      <c r="Q93" s="109">
        <v>1642.9648452347344</v>
      </c>
      <c r="R93" s="109">
        <v>1561.8233363338381</v>
      </c>
      <c r="S93" s="109">
        <v>1549.6022151621178</v>
      </c>
      <c r="T93" s="109">
        <v>1585.992786875719</v>
      </c>
      <c r="U93" s="109">
        <v>1642.9578354494388</v>
      </c>
      <c r="V93" s="109">
        <v>1734.4581106381206</v>
      </c>
      <c r="W93" s="109">
        <v>1846.2570221694557</v>
      </c>
      <c r="X93" s="109">
        <v>1965.2255449179163</v>
      </c>
      <c r="Y93" s="109">
        <v>2116.1444078250529</v>
      </c>
      <c r="Z93" s="109">
        <v>2224.4563751337732</v>
      </c>
      <c r="AA93" s="109">
        <v>2203.7401439126379</v>
      </c>
      <c r="AB93" s="109">
        <v>2391.6542523208796</v>
      </c>
      <c r="AC93" s="109">
        <v>2590.8424369445174</v>
      </c>
      <c r="AD93" s="109">
        <v>2904.1464902139605</v>
      </c>
      <c r="AE93" s="109">
        <v>2965.0723400944898</v>
      </c>
      <c r="AF93" s="109">
        <v>3220.4126686241648</v>
      </c>
      <c r="AG93" s="109">
        <v>3565.8817387032204</v>
      </c>
      <c r="AH93" s="109">
        <v>3930.0750746396775</v>
      </c>
      <c r="AI93" s="109">
        <v>4068.2468111653848</v>
      </c>
      <c r="AJ93" s="109">
        <v>4317.5723130947054</v>
      </c>
      <c r="AK93" s="109">
        <v>4655.4374816747659</v>
      </c>
      <c r="AL93" s="109">
        <v>4762.0982841755385</v>
      </c>
      <c r="AM93" s="109">
        <v>5144.3170059107488</v>
      </c>
      <c r="AN93" s="109">
        <v>5738.2300407606363</v>
      </c>
      <c r="AO93" s="109">
        <v>6689.5573533004772</v>
      </c>
      <c r="AP93" s="109">
        <v>6815.6726667929051</v>
      </c>
      <c r="AQ93" s="109">
        <v>7322.5931009778778</v>
      </c>
      <c r="AR93" s="109">
        <v>7681.4487075617099</v>
      </c>
      <c r="AS93" s="109">
        <v>7818.6849068637339</v>
      </c>
      <c r="AT93" s="109">
        <v>8165.9628178359008</v>
      </c>
      <c r="AU93" s="109">
        <v>9307.1764791885071</v>
      </c>
      <c r="AV93" s="109">
        <v>9629.7979322359042</v>
      </c>
      <c r="AW93" s="109">
        <v>10060.585893281946</v>
      </c>
      <c r="AX93" s="109">
        <v>10563.377656327568</v>
      </c>
      <c r="AY93" s="109">
        <v>11017.885034925483</v>
      </c>
      <c r="AZ93" s="109">
        <v>11889.780007338646</v>
      </c>
      <c r="BA93" s="109">
        <v>12297.460202813942</v>
      </c>
      <c r="BB93" s="109">
        <v>13002.556493588421</v>
      </c>
      <c r="BC93" s="109">
        <v>13641.41357260274</v>
      </c>
      <c r="BD93" s="109">
        <v>14315.645493150687</v>
      </c>
      <c r="BE93" s="109">
        <v>14403.745989071036</v>
      </c>
      <c r="BF93" s="109">
        <v>14888.347594520548</v>
      </c>
      <c r="BG93" s="109">
        <v>14969.983186301371</v>
      </c>
      <c r="BH93" s="110">
        <v>16576.536601516047</v>
      </c>
      <c r="BI93" s="107">
        <v>0.10731831794472479</v>
      </c>
      <c r="BJ93" s="107">
        <v>4.6090116820096672E-2</v>
      </c>
      <c r="BK93" s="107">
        <v>0.16540048754632034</v>
      </c>
      <c r="BM93" s="140">
        <f>BE93/BD93</f>
        <v>1.0061541406541885</v>
      </c>
    </row>
    <row r="94" spans="1:65">
      <c r="A94" s="39" t="s">
        <v>81</v>
      </c>
      <c r="B94" s="48">
        <v>40.611954394520552</v>
      </c>
      <c r="C94" s="48">
        <v>44.745884602739729</v>
      </c>
      <c r="D94" s="48">
        <v>53.571846698356175</v>
      </c>
      <c r="E94" s="48">
        <v>58.338288454098354</v>
      </c>
      <c r="F94" s="48">
        <v>69.568206625205477</v>
      </c>
      <c r="G94" s="48">
        <v>74.89607831835616</v>
      </c>
      <c r="H94" s="48">
        <v>79.621315068493161</v>
      </c>
      <c r="I94" s="48">
        <v>90.005628415300549</v>
      </c>
      <c r="J94" s="109">
        <v>93.920931506849314</v>
      </c>
      <c r="K94" s="48">
        <v>96.436246575342466</v>
      </c>
      <c r="L94" s="48">
        <v>91.173753424657534</v>
      </c>
      <c r="M94" s="48">
        <v>107.11467213114753</v>
      </c>
      <c r="N94" s="48">
        <v>115.77315068493152</v>
      </c>
      <c r="O94" s="48">
        <v>120.46402739726028</v>
      </c>
      <c r="P94" s="48">
        <v>123.75271232876712</v>
      </c>
      <c r="Q94" s="48">
        <v>125.87844262295084</v>
      </c>
      <c r="R94" s="48">
        <v>133.91819178082196</v>
      </c>
      <c r="S94" s="48">
        <v>130.88783561643837</v>
      </c>
      <c r="T94" s="48">
        <v>117.48331506849316</v>
      </c>
      <c r="U94" s="48">
        <v>109.39874316939888</v>
      </c>
      <c r="V94" s="48">
        <v>103.48501369863013</v>
      </c>
      <c r="W94" s="48">
        <v>102.13953424657535</v>
      </c>
      <c r="X94" s="48">
        <v>100.85191780821918</v>
      </c>
      <c r="Y94" s="48">
        <v>115.28008196721314</v>
      </c>
      <c r="Z94" s="48">
        <v>123.30939726027397</v>
      </c>
      <c r="AA94" s="48">
        <v>130.51320547945207</v>
      </c>
      <c r="AB94" s="48">
        <v>130.77479452054794</v>
      </c>
      <c r="AC94" s="48">
        <v>166.43237704918033</v>
      </c>
      <c r="AD94" s="48">
        <v>173.89904109589037</v>
      </c>
      <c r="AE94" s="48">
        <v>186.31361643835621</v>
      </c>
      <c r="AF94" s="48">
        <v>198.77884931506847</v>
      </c>
      <c r="AG94" s="48">
        <v>194.14352459016396</v>
      </c>
      <c r="AH94" s="48">
        <v>192.52498630136986</v>
      </c>
      <c r="AI94" s="48">
        <v>184.72128767123289</v>
      </c>
      <c r="AJ94" s="48">
        <v>197.29167123287669</v>
      </c>
      <c r="AK94" s="48">
        <v>204.13874316939891</v>
      </c>
      <c r="AL94" s="48">
        <v>242.33180821917813</v>
      </c>
      <c r="AM94" s="48">
        <v>265.6541369863013</v>
      </c>
      <c r="AN94" s="48">
        <v>267.13279452054798</v>
      </c>
      <c r="AO94" s="48">
        <v>311.39349726775959</v>
      </c>
      <c r="AP94" s="48">
        <v>283.13230136986306</v>
      </c>
      <c r="AQ94" s="48">
        <v>303.06930395645878</v>
      </c>
      <c r="AR94" s="48">
        <v>321.94747143975678</v>
      </c>
      <c r="AS94" s="48">
        <v>291.63504441227769</v>
      </c>
      <c r="AT94" s="48">
        <v>331.59321304980534</v>
      </c>
      <c r="AU94" s="48">
        <v>358.98274379314552</v>
      </c>
      <c r="AV94" s="48">
        <v>360.27194599064768</v>
      </c>
      <c r="AW94" s="48">
        <v>344.19825368641932</v>
      </c>
      <c r="AX94" s="48">
        <v>351.11769349808071</v>
      </c>
      <c r="AY94" s="48">
        <v>334.74588900107358</v>
      </c>
      <c r="AZ94" s="48">
        <v>366.60988762412904</v>
      </c>
      <c r="BA94" s="48">
        <v>379.27053717190114</v>
      </c>
      <c r="BB94" s="48">
        <v>426.89451916236794</v>
      </c>
      <c r="BC94" s="48">
        <v>433.46679584105664</v>
      </c>
      <c r="BD94" s="48">
        <v>407.14806044004058</v>
      </c>
      <c r="BE94" s="48">
        <v>283.49649117520539</v>
      </c>
      <c r="BF94" s="48">
        <v>253.86024593028966</v>
      </c>
      <c r="BG94" s="48">
        <v>214.31304541545805</v>
      </c>
      <c r="BH94" s="116">
        <v>268.25139797483808</v>
      </c>
      <c r="BI94" s="49">
        <v>0.25168021132272878</v>
      </c>
      <c r="BJ94" s="49">
        <v>-2.6560583080769806E-2</v>
      </c>
      <c r="BK94" s="49">
        <v>2.676609298830394E-3</v>
      </c>
    </row>
    <row r="95" spans="1:65">
      <c r="A95" s="108" t="s">
        <v>7</v>
      </c>
      <c r="B95" s="109">
        <v>252.23397260273975</v>
      </c>
      <c r="C95" s="109">
        <v>281.52871232876714</v>
      </c>
      <c r="D95" s="109">
        <v>289.37978082191779</v>
      </c>
      <c r="E95" s="109">
        <v>324.3339071038252</v>
      </c>
      <c r="F95" s="109">
        <v>392.34539726027401</v>
      </c>
      <c r="G95" s="109">
        <v>390.31695890410958</v>
      </c>
      <c r="H95" s="109">
        <v>416.35964383561634</v>
      </c>
      <c r="I95" s="109">
        <v>447.3971584699454</v>
      </c>
      <c r="J95" s="109">
        <v>473.66969863013696</v>
      </c>
      <c r="K95" s="109">
        <v>464.37531506849314</v>
      </c>
      <c r="L95" s="109">
        <v>476.86199999999997</v>
      </c>
      <c r="M95" s="109">
        <v>502.89642076502736</v>
      </c>
      <c r="N95" s="109">
        <v>542.08857534246567</v>
      </c>
      <c r="O95" s="109">
        <v>588.40901369863002</v>
      </c>
      <c r="P95" s="109">
        <v>633.68246575342459</v>
      </c>
      <c r="Q95" s="109">
        <v>643.37934426229504</v>
      </c>
      <c r="R95" s="109">
        <v>696.94778082191806</v>
      </c>
      <c r="S95" s="109">
        <v>727.63049315068497</v>
      </c>
      <c r="T95" s="109">
        <v>765.40416438356169</v>
      </c>
      <c r="U95" s="109">
        <v>822.80710382513666</v>
      </c>
      <c r="V95" s="109">
        <v>895.97578082191762</v>
      </c>
      <c r="W95" s="109">
        <v>944.12542465753427</v>
      </c>
      <c r="X95" s="109">
        <v>974.25764383561659</v>
      </c>
      <c r="Y95" s="109">
        <v>1069.485355191257</v>
      </c>
      <c r="Z95" s="109">
        <v>1163.6973424657533</v>
      </c>
      <c r="AA95" s="109">
        <v>1211.8925205479452</v>
      </c>
      <c r="AB95" s="109">
        <v>1234.7384383561644</v>
      </c>
      <c r="AC95" s="109">
        <v>1299.8018852459011</v>
      </c>
      <c r="AD95" s="109">
        <v>1316.3528493150684</v>
      </c>
      <c r="AE95" s="109">
        <v>1416.7255616438354</v>
      </c>
      <c r="AF95" s="109">
        <v>1585.0571232876714</v>
      </c>
      <c r="AG95" s="109">
        <v>1704.6522404371585</v>
      </c>
      <c r="AH95" s="109">
        <v>1835.163808219178</v>
      </c>
      <c r="AI95" s="109">
        <v>1971.4852876712325</v>
      </c>
      <c r="AJ95" s="109">
        <v>2166.2079733301362</v>
      </c>
      <c r="AK95" s="109">
        <v>2279.4677405035513</v>
      </c>
      <c r="AL95" s="109">
        <v>2301.8890076717803</v>
      </c>
      <c r="AM95" s="109">
        <v>2382.5111410958903</v>
      </c>
      <c r="AN95" s="109">
        <v>2434.4754527397258</v>
      </c>
      <c r="AO95" s="109">
        <v>2576.0101338797813</v>
      </c>
      <c r="AP95" s="109">
        <v>2625.4480712328768</v>
      </c>
      <c r="AQ95" s="109">
        <v>2772.0966784965299</v>
      </c>
      <c r="AR95" s="109">
        <v>2962.6052915303935</v>
      </c>
      <c r="AS95" s="109">
        <v>3100.2284058978335</v>
      </c>
      <c r="AT95" s="109">
        <v>3257.2287565135366</v>
      </c>
      <c r="AU95" s="109">
        <v>3337.2477407698534</v>
      </c>
      <c r="AV95" s="109">
        <v>3503.2752633141836</v>
      </c>
      <c r="AW95" s="109">
        <v>3701.715171880187</v>
      </c>
      <c r="AX95" s="109">
        <v>3743.1917659746691</v>
      </c>
      <c r="AY95" s="109">
        <v>3864.6485214951863</v>
      </c>
      <c r="AZ95" s="109">
        <v>4180.5894220079399</v>
      </c>
      <c r="BA95" s="109">
        <v>4573.9161992601921</v>
      </c>
      <c r="BB95" s="109">
        <v>4754.3742612080587</v>
      </c>
      <c r="BC95" s="109">
        <v>5004.3827335807327</v>
      </c>
      <c r="BD95" s="109">
        <v>5179.451530358866</v>
      </c>
      <c r="BE95" s="109">
        <v>4738.0045345610451</v>
      </c>
      <c r="BF95" s="109">
        <v>4841.0996049049045</v>
      </c>
      <c r="BG95" s="109">
        <v>5208.6989436161257</v>
      </c>
      <c r="BH95" s="110">
        <v>5446.1029166113622</v>
      </c>
      <c r="BI95" s="107">
        <v>4.5578363342769768E-2</v>
      </c>
      <c r="BJ95" s="107">
        <v>3.8208013562043508E-2</v>
      </c>
      <c r="BK95" s="107">
        <v>5.434115094660804E-2</v>
      </c>
    </row>
    <row r="96" spans="1:65">
      <c r="A96" s="39" t="s">
        <v>82</v>
      </c>
      <c r="B96" s="48">
        <v>121.97095890410958</v>
      </c>
      <c r="C96" s="48">
        <v>117.46665753424658</v>
      </c>
      <c r="D96" s="48">
        <v>114.31797260273972</v>
      </c>
      <c r="E96" s="48">
        <v>120.64631147540985</v>
      </c>
      <c r="F96" s="48">
        <v>130.46167123287671</v>
      </c>
      <c r="G96" s="48">
        <v>137.74054794520549</v>
      </c>
      <c r="H96" s="48">
        <v>142.39956164383563</v>
      </c>
      <c r="I96" s="48">
        <v>154.2560109289617</v>
      </c>
      <c r="J96" s="109">
        <v>184.44208219178086</v>
      </c>
      <c r="K96" s="48">
        <v>193.20487671232877</v>
      </c>
      <c r="L96" s="48">
        <v>221.15720547945205</v>
      </c>
      <c r="M96" s="48">
        <v>237.28486338797813</v>
      </c>
      <c r="N96" s="48">
        <v>280.86586301369863</v>
      </c>
      <c r="O96" s="48">
        <v>323.24482191780822</v>
      </c>
      <c r="P96" s="48">
        <v>351.64304109589034</v>
      </c>
      <c r="Q96" s="48">
        <v>394.4676229508197</v>
      </c>
      <c r="R96" s="48">
        <v>433.17843835616435</v>
      </c>
      <c r="S96" s="48">
        <v>450.04641095890412</v>
      </c>
      <c r="T96" s="48">
        <v>440.26282191780825</v>
      </c>
      <c r="U96" s="48">
        <v>472.84286885245899</v>
      </c>
      <c r="V96" s="48">
        <v>464.8586849315069</v>
      </c>
      <c r="W96" s="48">
        <v>478.03306849315067</v>
      </c>
      <c r="X96" s="48">
        <v>492.93975342465745</v>
      </c>
      <c r="Y96" s="48">
        <v>517.23303278688525</v>
      </c>
      <c r="Z96" s="48">
        <v>550.57991780821931</v>
      </c>
      <c r="AA96" s="48">
        <v>631.36871232876717</v>
      </c>
      <c r="AB96" s="48">
        <v>672.49972602739717</v>
      </c>
      <c r="AC96" s="48">
        <v>723.53530054644807</v>
      </c>
      <c r="AD96" s="48">
        <v>773.8366301369864</v>
      </c>
      <c r="AE96" s="48">
        <v>768.83328767123294</v>
      </c>
      <c r="AF96" s="48">
        <v>852.02969863013732</v>
      </c>
      <c r="AG96" s="48">
        <v>918.15658469945356</v>
      </c>
      <c r="AH96" s="48">
        <v>1018.0075890410959</v>
      </c>
      <c r="AI96" s="48">
        <v>971.63186301369876</v>
      </c>
      <c r="AJ96" s="48">
        <v>1016.6612054794522</v>
      </c>
      <c r="AK96" s="48">
        <v>1111.2650772910833</v>
      </c>
      <c r="AL96" s="48">
        <v>1154.4684165789258</v>
      </c>
      <c r="AM96" s="48">
        <v>1159.313582608168</v>
      </c>
      <c r="AN96" s="48">
        <v>1192.8758714484211</v>
      </c>
      <c r="AO96" s="48">
        <v>1260.3442518012744</v>
      </c>
      <c r="AP96" s="48">
        <v>1264.9729521430443</v>
      </c>
      <c r="AQ96" s="48">
        <v>1220.9637021008029</v>
      </c>
      <c r="AR96" s="48">
        <v>1289.4012628183123</v>
      </c>
      <c r="AS96" s="48">
        <v>1318.3664979271134</v>
      </c>
      <c r="AT96" s="48">
        <v>1338.6020401308751</v>
      </c>
      <c r="AU96" s="48">
        <v>1423.0581923356488</v>
      </c>
      <c r="AV96" s="48">
        <v>1532.7180423547816</v>
      </c>
      <c r="AW96" s="48">
        <v>1614.2821937057231</v>
      </c>
      <c r="AX96" s="48">
        <v>1574.1584203437587</v>
      </c>
      <c r="AY96" s="48">
        <v>1574.2364891299778</v>
      </c>
      <c r="AZ96" s="48">
        <v>1507.7616461463513</v>
      </c>
      <c r="BA96" s="48">
        <v>1456.4673633619198</v>
      </c>
      <c r="BB96" s="48">
        <v>1567.3228684273854</v>
      </c>
      <c r="BC96" s="48">
        <v>1618.1939792494743</v>
      </c>
      <c r="BD96" s="48">
        <v>1584.3021945878224</v>
      </c>
      <c r="BE96" s="48">
        <v>1402.865289598617</v>
      </c>
      <c r="BF96" s="48">
        <v>1463.7080650276039</v>
      </c>
      <c r="BG96" s="48">
        <v>1597.3962639907372</v>
      </c>
      <c r="BH96" s="116">
        <v>1603.7686778102604</v>
      </c>
      <c r="BI96" s="49">
        <v>3.989250484161655E-3</v>
      </c>
      <c r="BJ96" s="49">
        <v>1.8652864901533839E-3</v>
      </c>
      <c r="BK96" s="49">
        <v>1.60023850336188E-2</v>
      </c>
    </row>
    <row r="97" spans="1:63">
      <c r="A97" s="39" t="s">
        <v>83</v>
      </c>
      <c r="B97" s="48">
        <v>1727.4914356218476</v>
      </c>
      <c r="C97" s="48">
        <v>2066.3301094257381</v>
      </c>
      <c r="D97" s="48">
        <v>2450.1727897563951</v>
      </c>
      <c r="E97" s="48">
        <v>2797.9102028842271</v>
      </c>
      <c r="F97" s="48">
        <v>3438.9806759759817</v>
      </c>
      <c r="G97" s="48">
        <v>4155.5601401434096</v>
      </c>
      <c r="H97" s="48">
        <v>4491.4530011045354</v>
      </c>
      <c r="I97" s="48">
        <v>4933.3835162434507</v>
      </c>
      <c r="J97" s="109">
        <v>5596.3330338963933</v>
      </c>
      <c r="K97" s="48">
        <v>5322.8099764708732</v>
      </c>
      <c r="L97" s="48">
        <v>5281.2061919463786</v>
      </c>
      <c r="M97" s="48">
        <v>5544.7582924636044</v>
      </c>
      <c r="N97" s="48">
        <v>5621.8069128398965</v>
      </c>
      <c r="O97" s="48">
        <v>5694.8229076096986</v>
      </c>
      <c r="P97" s="48">
        <v>5617.497054279549</v>
      </c>
      <c r="Q97" s="48">
        <v>5000.7658398850717</v>
      </c>
      <c r="R97" s="48">
        <v>4748.5317693247816</v>
      </c>
      <c r="S97" s="48">
        <v>4511.202837923317</v>
      </c>
      <c r="T97" s="48">
        <v>4624.5179043663193</v>
      </c>
      <c r="U97" s="48">
        <v>4534.4659642799388</v>
      </c>
      <c r="V97" s="48">
        <v>4464.9719679622431</v>
      </c>
      <c r="W97" s="48">
        <v>4499.2316732121808</v>
      </c>
      <c r="X97" s="48">
        <v>4709.3815577274727</v>
      </c>
      <c r="Y97" s="48">
        <v>4978.6160304984851</v>
      </c>
      <c r="Z97" s="48">
        <v>5102.8467132124615</v>
      </c>
      <c r="AA97" s="48">
        <v>5190.6466866269329</v>
      </c>
      <c r="AB97" s="48">
        <v>5361.6098041866207</v>
      </c>
      <c r="AC97" s="48">
        <v>5486.6277963562479</v>
      </c>
      <c r="AD97" s="48">
        <v>5420.6197005678814</v>
      </c>
      <c r="AE97" s="48">
        <v>5703.9320057376653</v>
      </c>
      <c r="AF97" s="48">
        <v>5764.5521875731183</v>
      </c>
      <c r="AG97" s="48">
        <v>5805.6945971213572</v>
      </c>
      <c r="AH97" s="48">
        <v>5765.9440332045751</v>
      </c>
      <c r="AI97" s="48">
        <v>5605.5338716668703</v>
      </c>
      <c r="AJ97" s="48">
        <v>5696.2701512761869</v>
      </c>
      <c r="AK97" s="48">
        <v>5690.6810058546716</v>
      </c>
      <c r="AL97" s="48">
        <v>5528.5126493856114</v>
      </c>
      <c r="AM97" s="48">
        <v>5449.2739045050648</v>
      </c>
      <c r="AN97" s="48">
        <v>5595.1299598035484</v>
      </c>
      <c r="AO97" s="48">
        <v>5463.6964027727226</v>
      </c>
      <c r="AP97" s="48">
        <v>5548.9395443181111</v>
      </c>
      <c r="AQ97" s="48">
        <v>5363.3498618528256</v>
      </c>
      <c r="AR97" s="48">
        <v>5208.7600064466233</v>
      </c>
      <c r="AS97" s="48">
        <v>4978.0971599591639</v>
      </c>
      <c r="AT97" s="48">
        <v>4515.7867110718298</v>
      </c>
      <c r="AU97" s="48">
        <v>4554.6057352933803</v>
      </c>
      <c r="AV97" s="48">
        <v>4537.2921208265507</v>
      </c>
      <c r="AW97" s="48">
        <v>4780.2042888142105</v>
      </c>
      <c r="AX97" s="48">
        <v>4605.2065708738555</v>
      </c>
      <c r="AY97" s="48">
        <v>4379.3431905427724</v>
      </c>
      <c r="AZ97" s="48">
        <v>4235.1562024300729</v>
      </c>
      <c r="BA97" s="48">
        <v>4103.0414166354558</v>
      </c>
      <c r="BB97" s="48">
        <v>4083.5427269931693</v>
      </c>
      <c r="BC97" s="48">
        <v>3939.0576731337878</v>
      </c>
      <c r="BD97" s="48">
        <v>3846.2073999502454</v>
      </c>
      <c r="BE97" s="48">
        <v>3412.2657031163935</v>
      </c>
      <c r="BF97" s="48">
        <v>3485.1850879398603</v>
      </c>
      <c r="BG97" s="48">
        <v>3503.8707168168935</v>
      </c>
      <c r="BH97" s="116">
        <v>3365.773018461929</v>
      </c>
      <c r="BI97" s="49">
        <v>-3.9412897768220101E-2</v>
      </c>
      <c r="BJ97" s="49">
        <v>-3.0866578494057273E-2</v>
      </c>
      <c r="BK97" s="49">
        <v>3.3583643652856834E-2</v>
      </c>
    </row>
    <row r="98" spans="1:63">
      <c r="A98" s="39" t="s">
        <v>84</v>
      </c>
      <c r="B98" s="48">
        <v>53.410402588201173</v>
      </c>
      <c r="C98" s="48">
        <v>61.7178637289433</v>
      </c>
      <c r="D98" s="48">
        <v>66.201307181080963</v>
      </c>
      <c r="E98" s="48">
        <v>68.411562514431353</v>
      </c>
      <c r="F98" s="48">
        <v>75.053200681734083</v>
      </c>
      <c r="G98" s="48">
        <v>68.418858441487444</v>
      </c>
      <c r="H98" s="48">
        <v>76.473753424657531</v>
      </c>
      <c r="I98" s="48">
        <v>83.109098360655736</v>
      </c>
      <c r="J98" s="109">
        <v>88.477369863013692</v>
      </c>
      <c r="K98" s="48">
        <v>88.262164383561654</v>
      </c>
      <c r="L98" s="48">
        <v>92.283753424657519</v>
      </c>
      <c r="M98" s="48">
        <v>103.12013661202187</v>
      </c>
      <c r="N98" s="48">
        <v>124.34939726027397</v>
      </c>
      <c r="O98" s="48">
        <v>133.26558206307729</v>
      </c>
      <c r="P98" s="48">
        <v>148.98881376503431</v>
      </c>
      <c r="Q98" s="48">
        <v>161.29614931180876</v>
      </c>
      <c r="R98" s="48">
        <v>174.92741326946725</v>
      </c>
      <c r="S98" s="48">
        <v>181.82574619904273</v>
      </c>
      <c r="T98" s="48">
        <v>194.8734492341392</v>
      </c>
      <c r="U98" s="48">
        <v>191.76749702831688</v>
      </c>
      <c r="V98" s="48">
        <v>189.63752369305766</v>
      </c>
      <c r="W98" s="48">
        <v>176.14556021296931</v>
      </c>
      <c r="X98" s="48">
        <v>181.15987030120135</v>
      </c>
      <c r="Y98" s="48">
        <v>193.6940572354095</v>
      </c>
      <c r="Z98" s="48">
        <v>202.92266679921985</v>
      </c>
      <c r="AA98" s="48">
        <v>234.91563108108559</v>
      </c>
      <c r="AB98" s="48">
        <v>266.7107108910696</v>
      </c>
      <c r="AC98" s="48">
        <v>313.41826401495376</v>
      </c>
      <c r="AD98" s="48">
        <v>331.46193244108042</v>
      </c>
      <c r="AE98" s="48">
        <v>346.8755497905953</v>
      </c>
      <c r="AF98" s="48">
        <v>409.04350677084176</v>
      </c>
      <c r="AG98" s="48">
        <v>440.29327689092116</v>
      </c>
      <c r="AH98" s="48">
        <v>504.66371388790429</v>
      </c>
      <c r="AI98" s="48">
        <v>465.76042137362532</v>
      </c>
      <c r="AJ98" s="48">
        <v>461.00076646652525</v>
      </c>
      <c r="AK98" s="48">
        <v>493.93994541428447</v>
      </c>
      <c r="AL98" s="48">
        <v>539.14858333866937</v>
      </c>
      <c r="AM98" s="48">
        <v>588.71392864497363</v>
      </c>
      <c r="AN98" s="48">
        <v>619.26347414735369</v>
      </c>
      <c r="AO98" s="48">
        <v>649.97675747994037</v>
      </c>
      <c r="AP98" s="48">
        <v>674.77593875033926</v>
      </c>
      <c r="AQ98" s="48">
        <v>656.52627980664852</v>
      </c>
      <c r="AR98" s="48">
        <v>697.77264301781258</v>
      </c>
      <c r="AS98" s="48">
        <v>669.34558783139278</v>
      </c>
      <c r="AT98" s="48">
        <v>674.52482460636554</v>
      </c>
      <c r="AU98" s="48">
        <v>688.52177407164618</v>
      </c>
      <c r="AV98" s="48">
        <v>696.51627016647171</v>
      </c>
      <c r="AW98" s="48">
        <v>757.76670851581332</v>
      </c>
      <c r="AX98" s="48">
        <v>802.64533471437267</v>
      </c>
      <c r="AY98" s="48">
        <v>803.40901584337689</v>
      </c>
      <c r="AZ98" s="48">
        <v>753.66161391520757</v>
      </c>
      <c r="BA98" s="48">
        <v>837.95857966415042</v>
      </c>
      <c r="BB98" s="48">
        <v>796.97436151851355</v>
      </c>
      <c r="BC98" s="48">
        <v>804.46313028473742</v>
      </c>
      <c r="BD98" s="48">
        <v>867.10365146807783</v>
      </c>
      <c r="BE98" s="48">
        <v>728.51855907641834</v>
      </c>
      <c r="BF98" s="48">
        <v>698.98217327865711</v>
      </c>
      <c r="BG98" s="48">
        <v>837.28524273708604</v>
      </c>
      <c r="BH98" s="116">
        <v>929.55627503937205</v>
      </c>
      <c r="BI98" s="49">
        <v>0.11020262581083107</v>
      </c>
      <c r="BJ98" s="49">
        <v>1.4787712895187877E-2</v>
      </c>
      <c r="BK98" s="49">
        <v>9.2751015962642108E-3</v>
      </c>
    </row>
    <row r="99" spans="1:63">
      <c r="A99" s="39" t="s">
        <v>85</v>
      </c>
      <c r="B99" s="48">
        <v>56.719068493150679</v>
      </c>
      <c r="C99" s="48">
        <v>62.729753424657531</v>
      </c>
      <c r="D99" s="48">
        <v>65.811506849315066</v>
      </c>
      <c r="E99" s="48">
        <v>67.433169398907111</v>
      </c>
      <c r="F99" s="48">
        <v>70.332383561643837</v>
      </c>
      <c r="G99" s="48">
        <v>82.286931506849314</v>
      </c>
      <c r="H99" s="48">
        <v>84.87778082191781</v>
      </c>
      <c r="I99" s="48">
        <v>91.019617486338802</v>
      </c>
      <c r="J99" s="109">
        <v>96.232931506849326</v>
      </c>
      <c r="K99" s="48">
        <v>90.972330544001977</v>
      </c>
      <c r="L99" s="48">
        <v>88.38857717061066</v>
      </c>
      <c r="M99" s="48">
        <v>90.522111676109986</v>
      </c>
      <c r="N99" s="48">
        <v>91.030559009122413</v>
      </c>
      <c r="O99" s="48">
        <v>88.04961695005538</v>
      </c>
      <c r="P99" s="48">
        <v>88.56281082412535</v>
      </c>
      <c r="Q99" s="48">
        <v>84.719919429341388</v>
      </c>
      <c r="R99" s="48">
        <v>81.187148111642756</v>
      </c>
      <c r="S99" s="48">
        <v>81.397303031347704</v>
      </c>
      <c r="T99" s="48">
        <v>78.322882417401061</v>
      </c>
      <c r="U99" s="48">
        <v>80.721348743414936</v>
      </c>
      <c r="V99" s="48">
        <v>76.604472357083353</v>
      </c>
      <c r="W99" s="48">
        <v>69.988622340933873</v>
      </c>
      <c r="X99" s="48">
        <v>80.410362590111774</v>
      </c>
      <c r="Y99" s="48">
        <v>78.702856921636439</v>
      </c>
      <c r="Z99" s="48">
        <v>81.394518668180922</v>
      </c>
      <c r="AA99" s="48">
        <v>90.724380184623271</v>
      </c>
      <c r="AB99" s="48">
        <v>92.300324072765676</v>
      </c>
      <c r="AC99" s="48">
        <v>94.70199247965958</v>
      </c>
      <c r="AD99" s="48">
        <v>94.56562317695068</v>
      </c>
      <c r="AE99" s="48">
        <v>108.51474536129489</v>
      </c>
      <c r="AF99" s="48">
        <v>116.87769137419954</v>
      </c>
      <c r="AG99" s="48">
        <v>118.50766697627817</v>
      </c>
      <c r="AH99" s="48">
        <v>124.39567566998534</v>
      </c>
      <c r="AI99" s="48">
        <v>126.11578503673883</v>
      </c>
      <c r="AJ99" s="48">
        <v>127.91189505117111</v>
      </c>
      <c r="AK99" s="48">
        <v>130.45039855142474</v>
      </c>
      <c r="AL99" s="48">
        <v>132.61822440704623</v>
      </c>
      <c r="AM99" s="48">
        <v>136.7660481399717</v>
      </c>
      <c r="AN99" s="48">
        <v>144.74523270512438</v>
      </c>
      <c r="AO99" s="48">
        <v>143.34012514725438</v>
      </c>
      <c r="AP99" s="48">
        <v>150.64024131890429</v>
      </c>
      <c r="AQ99" s="48">
        <v>151.35047031999201</v>
      </c>
      <c r="AR99" s="48">
        <v>152.18031386433466</v>
      </c>
      <c r="AS99" s="48">
        <v>153.20879767065972</v>
      </c>
      <c r="AT99" s="48">
        <v>146.96903373809158</v>
      </c>
      <c r="AU99" s="48">
        <v>147.83419379197724</v>
      </c>
      <c r="AV99" s="48">
        <v>151.2025248058533</v>
      </c>
      <c r="AW99" s="48">
        <v>148.92460440838332</v>
      </c>
      <c r="AX99" s="48">
        <v>151.12496801327757</v>
      </c>
      <c r="AY99" s="48">
        <v>154.0393515168457</v>
      </c>
      <c r="AZ99" s="48">
        <v>160.10275897695155</v>
      </c>
      <c r="BA99" s="48">
        <v>165.44224120417624</v>
      </c>
      <c r="BB99" s="48">
        <v>173.96449078976684</v>
      </c>
      <c r="BC99" s="48">
        <v>174.68805327600131</v>
      </c>
      <c r="BD99" s="48">
        <v>178.81018307063863</v>
      </c>
      <c r="BE99" s="48">
        <v>147.72445760702226</v>
      </c>
      <c r="BF99" s="48">
        <v>147.58321461385884</v>
      </c>
      <c r="BG99" s="48">
        <v>146.56006099921106</v>
      </c>
      <c r="BH99" s="116">
        <v>156.55661046238535</v>
      </c>
      <c r="BI99" s="49">
        <v>6.820786914948207E-2</v>
      </c>
      <c r="BJ99" s="49">
        <v>3.537299076837197E-3</v>
      </c>
      <c r="BK99" s="49">
        <v>1.562120020698995E-3</v>
      </c>
    </row>
    <row r="100" spans="1:63">
      <c r="A100" s="39" t="s">
        <v>86</v>
      </c>
      <c r="B100" s="48">
        <v>75.726520547945228</v>
      </c>
      <c r="C100" s="48">
        <v>77.752410958904107</v>
      </c>
      <c r="D100" s="48">
        <v>86.802712328767129</v>
      </c>
      <c r="E100" s="48">
        <v>98.628306010928952</v>
      </c>
      <c r="F100" s="48">
        <v>92.756657534246571</v>
      </c>
      <c r="G100" s="48">
        <v>91.832602739726028</v>
      </c>
      <c r="H100" s="48">
        <v>87.113753424657546</v>
      </c>
      <c r="I100" s="48">
        <v>71.204398907103823</v>
      </c>
      <c r="J100" s="109">
        <v>73.214301369863009</v>
      </c>
      <c r="K100" s="48">
        <v>78.955643835616442</v>
      </c>
      <c r="L100" s="48">
        <v>82.209452054794497</v>
      </c>
      <c r="M100" s="48">
        <v>82.284453551912577</v>
      </c>
      <c r="N100" s="48">
        <v>87.111452054794512</v>
      </c>
      <c r="O100" s="48">
        <v>92.016109589041108</v>
      </c>
      <c r="P100" s="48">
        <v>98.65652054794522</v>
      </c>
      <c r="Q100" s="48">
        <v>102.60765027322407</v>
      </c>
      <c r="R100" s="48">
        <v>109.07383561643836</v>
      </c>
      <c r="S100" s="48">
        <v>119.79756164383562</v>
      </c>
      <c r="T100" s="48">
        <v>131.67145205479454</v>
      </c>
      <c r="U100" s="48">
        <v>142.12218579234974</v>
      </c>
      <c r="V100" s="48">
        <v>151.97104109589043</v>
      </c>
      <c r="W100" s="48">
        <v>163.94460273972601</v>
      </c>
      <c r="X100" s="48">
        <v>179.80764383561643</v>
      </c>
      <c r="Y100" s="48">
        <v>193.19254098360656</v>
      </c>
      <c r="Z100" s="48">
        <v>207.2884931506849</v>
      </c>
      <c r="AA100" s="48">
        <v>216.3512602739726</v>
      </c>
      <c r="AB100" s="48">
        <v>227.10199999999998</v>
      </c>
      <c r="AC100" s="48">
        <v>246.78636612021859</v>
      </c>
      <c r="AD100" s="48">
        <v>269.00405479452053</v>
      </c>
      <c r="AE100" s="48">
        <v>287.86115068493154</v>
      </c>
      <c r="AF100" s="48">
        <v>311.68336986301375</v>
      </c>
      <c r="AG100" s="48">
        <v>326.41890710382512</v>
      </c>
      <c r="AH100" s="48">
        <v>336.77591780821911</v>
      </c>
      <c r="AI100" s="48">
        <v>348.39539726027408</v>
      </c>
      <c r="AJ100" s="48">
        <v>361.32980821917812</v>
      </c>
      <c r="AK100" s="48">
        <v>372.03868852459016</v>
      </c>
      <c r="AL100" s="48">
        <v>366.32791780821924</v>
      </c>
      <c r="AM100" s="48">
        <v>357.75106849315074</v>
      </c>
      <c r="AN100" s="48">
        <v>320.16306849315066</v>
      </c>
      <c r="AO100" s="48">
        <v>324.54270491803277</v>
      </c>
      <c r="AP100" s="48">
        <v>309.83189722191787</v>
      </c>
      <c r="AQ100" s="48">
        <v>353.83864835945207</v>
      </c>
      <c r="AR100" s="48">
        <v>384.0402856372603</v>
      </c>
      <c r="AS100" s="48">
        <v>389.28759621814214</v>
      </c>
      <c r="AT100" s="48">
        <v>414.95906340175338</v>
      </c>
      <c r="AU100" s="48">
        <v>411.20307530520546</v>
      </c>
      <c r="AV100" s="48">
        <v>414.27399738827387</v>
      </c>
      <c r="AW100" s="48">
        <v>402.28812350999999</v>
      </c>
      <c r="AX100" s="48">
        <v>441.90359308827396</v>
      </c>
      <c r="AY100" s="48">
        <v>457.94738224717815</v>
      </c>
      <c r="AZ100" s="48">
        <v>505.30064810821904</v>
      </c>
      <c r="BA100" s="48">
        <v>566.01650034229499</v>
      </c>
      <c r="BB100" s="48">
        <v>588.61597380706837</v>
      </c>
      <c r="BC100" s="48">
        <v>498.90260434323295</v>
      </c>
      <c r="BD100" s="48">
        <v>445.75225503037501</v>
      </c>
      <c r="BE100" s="48">
        <v>433.71079181573776</v>
      </c>
      <c r="BF100" s="48">
        <v>503.24101929758899</v>
      </c>
      <c r="BG100" s="48">
        <v>489.26847213265751</v>
      </c>
      <c r="BH100" s="116">
        <v>393.51865534723061</v>
      </c>
      <c r="BI100" s="49">
        <v>-0.19569995255992267</v>
      </c>
      <c r="BJ100" s="49">
        <v>-1.1529348514179527E-2</v>
      </c>
      <c r="BK100" s="49">
        <v>3.9265245218383883E-3</v>
      </c>
    </row>
    <row r="101" spans="1:63">
      <c r="A101" s="39" t="s">
        <v>87</v>
      </c>
      <c r="B101" s="48">
        <v>97.353904619722243</v>
      </c>
      <c r="C101" s="48">
        <v>108.72219422362636</v>
      </c>
      <c r="D101" s="48">
        <v>117.87440145641577</v>
      </c>
      <c r="E101" s="48">
        <v>139.45594481242881</v>
      </c>
      <c r="F101" s="48">
        <v>150.91388061619634</v>
      </c>
      <c r="G101" s="48">
        <v>153.41378940794988</v>
      </c>
      <c r="H101" s="48">
        <v>165.95091675370386</v>
      </c>
      <c r="I101" s="48">
        <v>174.621040569039</v>
      </c>
      <c r="J101" s="109">
        <v>194.68219178082191</v>
      </c>
      <c r="K101" s="48">
        <v>182.241095890411</v>
      </c>
      <c r="L101" s="48">
        <v>197.6849315068493</v>
      </c>
      <c r="M101" s="48">
        <v>201.99180327868851</v>
      </c>
      <c r="N101" s="48">
        <v>219.59452054794519</v>
      </c>
      <c r="O101" s="48">
        <v>227.42739726027398</v>
      </c>
      <c r="P101" s="48">
        <v>234.96712328767123</v>
      </c>
      <c r="Q101" s="48">
        <v>218.52185792349724</v>
      </c>
      <c r="R101" s="48">
        <v>206.15068493150687</v>
      </c>
      <c r="S101" s="48">
        <v>205.12602739726032</v>
      </c>
      <c r="T101" s="48">
        <v>205.06849315068493</v>
      </c>
      <c r="U101" s="48">
        <v>168.46721311475412</v>
      </c>
      <c r="V101" s="48">
        <v>151.01917808219181</v>
      </c>
      <c r="W101" s="48">
        <v>158.18356164383565</v>
      </c>
      <c r="X101" s="48">
        <v>183.93424657534248</v>
      </c>
      <c r="Y101" s="48">
        <v>198.29234972677597</v>
      </c>
      <c r="Z101" s="48">
        <v>229.39178082191782</v>
      </c>
      <c r="AA101" s="48">
        <v>235.16164383561642</v>
      </c>
      <c r="AB101" s="48">
        <v>229.97808219178083</v>
      </c>
      <c r="AC101" s="48">
        <v>260.35519125683061</v>
      </c>
      <c r="AD101" s="48">
        <v>288.69863013698631</v>
      </c>
      <c r="AE101" s="48">
        <v>296.53424657534254</v>
      </c>
      <c r="AF101" s="48">
        <v>347.59452054794519</v>
      </c>
      <c r="AG101" s="48">
        <v>361.97814207650276</v>
      </c>
      <c r="AH101" s="48">
        <v>397.34794520547956</v>
      </c>
      <c r="AI101" s="48">
        <v>386.73150684931517</v>
      </c>
      <c r="AJ101" s="48">
        <v>368.19178082191786</v>
      </c>
      <c r="AK101" s="48">
        <v>344.86338797814204</v>
      </c>
      <c r="AL101" s="48">
        <v>343.63287671232877</v>
      </c>
      <c r="AM101" s="48">
        <v>329.13972602739722</v>
      </c>
      <c r="AN101" s="48">
        <v>327.97534246575356</v>
      </c>
      <c r="AO101" s="48">
        <v>332.53825136612016</v>
      </c>
      <c r="AP101" s="48">
        <v>307.97095890410958</v>
      </c>
      <c r="AQ101" s="48">
        <v>283.23013698630137</v>
      </c>
      <c r="AR101" s="48">
        <v>293.81095890410961</v>
      </c>
      <c r="AS101" s="48">
        <v>280.49726775956282</v>
      </c>
      <c r="AT101" s="48">
        <v>295.86849315068491</v>
      </c>
      <c r="AU101" s="48">
        <v>307.14794520547946</v>
      </c>
      <c r="AV101" s="48">
        <v>292.23835616438356</v>
      </c>
      <c r="AW101" s="48">
        <v>302.37704918032796</v>
      </c>
      <c r="AX101" s="48">
        <v>316.90684931506848</v>
      </c>
      <c r="AY101" s="48">
        <v>336.32876712328761</v>
      </c>
      <c r="AZ101" s="48">
        <v>385.24109589041092</v>
      </c>
      <c r="BA101" s="48">
        <v>414.07377049180326</v>
      </c>
      <c r="BB101" s="48">
        <v>445.39178082191779</v>
      </c>
      <c r="BC101" s="48">
        <v>455.82838356164382</v>
      </c>
      <c r="BD101" s="48">
        <v>465.0767123287672</v>
      </c>
      <c r="BE101" s="48">
        <v>381.41809038664508</v>
      </c>
      <c r="BF101" s="48">
        <v>412.00230897189152</v>
      </c>
      <c r="BG101" s="48">
        <v>451.100370197198</v>
      </c>
      <c r="BH101" s="116">
        <v>471.40342914308724</v>
      </c>
      <c r="BI101" s="49">
        <v>4.5007852547347182E-2</v>
      </c>
      <c r="BJ101" s="49">
        <v>4.050964718481298E-2</v>
      </c>
      <c r="BK101" s="49">
        <v>4.7036578801474696E-3</v>
      </c>
    </row>
    <row r="102" spans="1:63">
      <c r="A102" s="39" t="s">
        <v>88</v>
      </c>
      <c r="B102" s="48">
        <v>76.499759589800632</v>
      </c>
      <c r="C102" s="48">
        <v>87.407388117026585</v>
      </c>
      <c r="D102" s="48">
        <v>104.37377015217655</v>
      </c>
      <c r="E102" s="48">
        <v>128.87752796854116</v>
      </c>
      <c r="F102" s="48">
        <v>127.07653077336515</v>
      </c>
      <c r="G102" s="48">
        <v>138.03660414815693</v>
      </c>
      <c r="H102" s="48">
        <v>120.72243835616439</v>
      </c>
      <c r="I102" s="48">
        <v>150.32254098360659</v>
      </c>
      <c r="J102" s="109">
        <v>142.60887671232877</v>
      </c>
      <c r="K102" s="48">
        <v>140.11789041095889</v>
      </c>
      <c r="L102" s="48">
        <v>137.39964383561644</v>
      </c>
      <c r="M102" s="48">
        <v>162.42931693989073</v>
      </c>
      <c r="N102" s="48">
        <v>163.64183561643836</v>
      </c>
      <c r="O102" s="48">
        <v>169.81693150684933</v>
      </c>
      <c r="P102" s="48">
        <v>181.09249315068499</v>
      </c>
      <c r="Q102" s="48">
        <v>179.41232240437159</v>
      </c>
      <c r="R102" s="48">
        <v>206.32545205479451</v>
      </c>
      <c r="S102" s="48">
        <v>201.70575342465756</v>
      </c>
      <c r="T102" s="48">
        <v>213.36035616438355</v>
      </c>
      <c r="U102" s="48">
        <v>224.82084699453554</v>
      </c>
      <c r="V102" s="48">
        <v>230.0102191780822</v>
      </c>
      <c r="W102" s="48">
        <v>265.38723287671235</v>
      </c>
      <c r="X102" s="48">
        <v>280.19073972602746</v>
      </c>
      <c r="Y102" s="48">
        <v>322.27748633879781</v>
      </c>
      <c r="Z102" s="48">
        <v>367.00147945205481</v>
      </c>
      <c r="AA102" s="48">
        <v>444.26627397260273</v>
      </c>
      <c r="AB102" s="48">
        <v>451.78197260273976</v>
      </c>
      <c r="AC102" s="48">
        <v>463.65437158469945</v>
      </c>
      <c r="AD102" s="48">
        <v>504.49361643835613</v>
      </c>
      <c r="AE102" s="48">
        <v>578.36123287671239</v>
      </c>
      <c r="AF102" s="48">
        <v>605.80082191780821</v>
      </c>
      <c r="AG102" s="48">
        <v>612.06959016393444</v>
      </c>
      <c r="AH102" s="48">
        <v>648.50619178082206</v>
      </c>
      <c r="AI102" s="48">
        <v>661.43597260273975</v>
      </c>
      <c r="AJ102" s="48">
        <v>655.58235616438355</v>
      </c>
      <c r="AK102" s="48">
        <v>695.99950819672131</v>
      </c>
      <c r="AL102" s="48">
        <v>748.64728767123279</v>
      </c>
      <c r="AM102" s="48">
        <v>714.56265753424668</v>
      </c>
      <c r="AN102" s="48">
        <v>663.38742465753432</v>
      </c>
      <c r="AO102" s="48">
        <v>733.66079234972688</v>
      </c>
      <c r="AP102" s="48">
        <v>773.4953972602741</v>
      </c>
      <c r="AQ102" s="48">
        <v>823.45930389041087</v>
      </c>
      <c r="AR102" s="48">
        <v>897.04714904109585</v>
      </c>
      <c r="AS102" s="48">
        <v>950.43430432311652</v>
      </c>
      <c r="AT102" s="48">
        <v>1023.770435500038</v>
      </c>
      <c r="AU102" s="48">
        <v>1112.2611648895324</v>
      </c>
      <c r="AV102" s="48">
        <v>1159.1654821917812</v>
      </c>
      <c r="AW102" s="48">
        <v>1150.1912264540761</v>
      </c>
      <c r="AX102" s="48">
        <v>1146.8359326027396</v>
      </c>
      <c r="AY102" s="48">
        <v>1172.4407150684931</v>
      </c>
      <c r="AZ102" s="48">
        <v>1231.8623619299735</v>
      </c>
      <c r="BA102" s="48">
        <v>1299.5867866384713</v>
      </c>
      <c r="BB102" s="48">
        <v>1319.6808698228176</v>
      </c>
      <c r="BC102" s="48">
        <v>1338.447277924846</v>
      </c>
      <c r="BD102" s="48">
        <v>1309.8575673401542</v>
      </c>
      <c r="BE102" s="48">
        <v>1262.188094635042</v>
      </c>
      <c r="BF102" s="48">
        <v>1247.4869196777909</v>
      </c>
      <c r="BG102" s="48">
        <v>1203.4315674951197</v>
      </c>
      <c r="BH102" s="116">
        <v>1359.34336033209</v>
      </c>
      <c r="BI102" s="49">
        <v>0.12955601053534993</v>
      </c>
      <c r="BJ102" s="49">
        <v>1.7144810945492139E-2</v>
      </c>
      <c r="BK102" s="49">
        <v>1.3563512086186821E-2</v>
      </c>
    </row>
    <row r="103" spans="1:63">
      <c r="A103" s="39" t="s">
        <v>89</v>
      </c>
      <c r="B103" s="48">
        <v>24.946301369863015</v>
      </c>
      <c r="C103" s="48">
        <v>37.367972602739734</v>
      </c>
      <c r="D103" s="48">
        <v>64.730602739726024</v>
      </c>
      <c r="E103" s="48">
        <v>95.415683060109302</v>
      </c>
      <c r="F103" s="48">
        <v>129.79317808219179</v>
      </c>
      <c r="G103" s="48">
        <v>162.11972602739723</v>
      </c>
      <c r="H103" s="48">
        <v>183.12471232876712</v>
      </c>
      <c r="I103" s="48">
        <v>190.5331967213115</v>
      </c>
      <c r="J103" s="109">
        <v>235.13304109589043</v>
      </c>
      <c r="K103" s="48">
        <v>243.64112328767121</v>
      </c>
      <c r="L103" s="48">
        <v>277.34191780821919</v>
      </c>
      <c r="M103" s="48">
        <v>310.18467213114752</v>
      </c>
      <c r="N103" s="48">
        <v>371.20904109589054</v>
      </c>
      <c r="O103" s="48">
        <v>425.90460273972599</v>
      </c>
      <c r="P103" s="48">
        <v>480.4452876712329</v>
      </c>
      <c r="Q103" s="48">
        <v>475.88002732240437</v>
      </c>
      <c r="R103" s="48">
        <v>473.59035616438348</v>
      </c>
      <c r="S103" s="48">
        <v>471.29246575342466</v>
      </c>
      <c r="T103" s="48">
        <v>497.17956164383571</v>
      </c>
      <c r="U103" s="48">
        <v>501.11150273224047</v>
      </c>
      <c r="V103" s="48">
        <v>537.34695890410956</v>
      </c>
      <c r="W103" s="48">
        <v>588.40328767123287</v>
      </c>
      <c r="X103" s="48">
        <v>621.60000000000014</v>
      </c>
      <c r="Y103" s="48">
        <v>739.13939890710378</v>
      </c>
      <c r="Z103" s="48">
        <v>854.98323287671246</v>
      </c>
      <c r="AA103" s="48">
        <v>1040.6061095890409</v>
      </c>
      <c r="AB103" s="48">
        <v>1256.6477808219176</v>
      </c>
      <c r="AC103" s="48">
        <v>1523.7600546448089</v>
      </c>
      <c r="AD103" s="48">
        <v>1681.5297260273971</v>
      </c>
      <c r="AE103" s="48">
        <v>1847.5388493150685</v>
      </c>
      <c r="AF103" s="48">
        <v>2016.8781369863016</v>
      </c>
      <c r="AG103" s="48">
        <v>2152.9815573770493</v>
      </c>
      <c r="AH103" s="48">
        <v>2388.1557534246576</v>
      </c>
      <c r="AI103" s="48">
        <v>2007.8761082739725</v>
      </c>
      <c r="AJ103" s="48">
        <v>2155.6626692164386</v>
      </c>
      <c r="AK103" s="48">
        <v>2206.4202136174863</v>
      </c>
      <c r="AL103" s="48">
        <v>2213.9339960109583</v>
      </c>
      <c r="AM103" s="48">
        <v>2264.1739241387013</v>
      </c>
      <c r="AN103" s="48">
        <v>2282.3446454756877</v>
      </c>
      <c r="AO103" s="48">
        <v>2263.7231225573769</v>
      </c>
      <c r="AP103" s="48">
        <v>2287.0386573912001</v>
      </c>
      <c r="AQ103" s="48">
        <v>2296.778106586301</v>
      </c>
      <c r="AR103" s="48">
        <v>2368.8894720438352</v>
      </c>
      <c r="AS103" s="48">
        <v>2268.0358567650278</v>
      </c>
      <c r="AT103" s="48">
        <v>2307.6246986301367</v>
      </c>
      <c r="AU103" s="48">
        <v>2357.0978657534247</v>
      </c>
      <c r="AV103" s="48">
        <v>2383.1330767123286</v>
      </c>
      <c r="AW103" s="48">
        <v>2460.5048278688528</v>
      </c>
      <c r="AX103" s="48">
        <v>2465.6803726027401</v>
      </c>
      <c r="AY103" s="48">
        <v>2457.5662849315072</v>
      </c>
      <c r="AZ103" s="48">
        <v>2568.3149068493144</v>
      </c>
      <c r="BA103" s="48">
        <v>2792.5996967213118</v>
      </c>
      <c r="BB103" s="48">
        <v>2791.3484657534241</v>
      </c>
      <c r="BC103" s="48">
        <v>2782.5717095890404</v>
      </c>
      <c r="BD103" s="48">
        <v>2767.7980385808223</v>
      </c>
      <c r="BE103" s="48">
        <v>2630.2021857923501</v>
      </c>
      <c r="BF103" s="48">
        <v>2816.2684931506847</v>
      </c>
      <c r="BG103" s="48">
        <v>2856.0136986301372</v>
      </c>
      <c r="BH103" s="116">
        <v>2796.9725111315065</v>
      </c>
      <c r="BI103" s="49">
        <v>-2.0672585543602073E-2</v>
      </c>
      <c r="BJ103" s="49">
        <v>1.2686783337655827E-2</v>
      </c>
      <c r="BK103" s="49">
        <v>2.790815887032138E-2</v>
      </c>
    </row>
    <row r="104" spans="1:63">
      <c r="A104" s="39" t="s">
        <v>127</v>
      </c>
      <c r="B104" s="48">
        <v>15.363863069718173</v>
      </c>
      <c r="C104" s="48">
        <v>15.735522780684409</v>
      </c>
      <c r="D104" s="48">
        <v>16.117322834143092</v>
      </c>
      <c r="E104" s="48">
        <v>16.476034143400497</v>
      </c>
      <c r="F104" s="48">
        <v>16.886217760358978</v>
      </c>
      <c r="G104" s="48">
        <v>29.24358560023925</v>
      </c>
      <c r="H104" s="48">
        <v>29.682829863013701</v>
      </c>
      <c r="I104" s="48">
        <v>31.017792896174864</v>
      </c>
      <c r="J104" s="109">
        <v>32.950929863013698</v>
      </c>
      <c r="K104" s="48">
        <v>26.347026849315071</v>
      </c>
      <c r="L104" s="48">
        <v>27.286681643835617</v>
      </c>
      <c r="M104" s="48">
        <v>26.54541830601093</v>
      </c>
      <c r="N104" s="48">
        <v>28.423315890410962</v>
      </c>
      <c r="O104" s="48">
        <v>29.604876219178088</v>
      </c>
      <c r="P104" s="48">
        <v>30.883239726027394</v>
      </c>
      <c r="Q104" s="48">
        <v>31.065658196721312</v>
      </c>
      <c r="R104" s="48">
        <v>32.991473972602734</v>
      </c>
      <c r="S104" s="48">
        <v>35.691721917808223</v>
      </c>
      <c r="T104" s="48">
        <v>37.021037808219177</v>
      </c>
      <c r="U104" s="48">
        <v>34.688672459016388</v>
      </c>
      <c r="V104" s="48">
        <v>30.905755068493153</v>
      </c>
      <c r="W104" s="48">
        <v>32.084066191780828</v>
      </c>
      <c r="X104" s="48">
        <v>35.698566356164385</v>
      </c>
      <c r="Y104" s="48">
        <v>33.298216557377046</v>
      </c>
      <c r="Z104" s="48">
        <v>31.41038378082192</v>
      </c>
      <c r="AA104" s="48">
        <v>34.878873698630137</v>
      </c>
      <c r="AB104" s="48">
        <v>34.958973205479452</v>
      </c>
      <c r="AC104" s="48">
        <v>39.693384480874322</v>
      </c>
      <c r="AD104" s="48">
        <v>40.263641424657536</v>
      </c>
      <c r="AE104" s="48">
        <v>43.833114904109586</v>
      </c>
      <c r="AF104" s="48">
        <v>46.831769917808217</v>
      </c>
      <c r="AG104" s="48">
        <v>56.506885792349728</v>
      </c>
      <c r="AH104" s="48">
        <v>58.37353375342466</v>
      </c>
      <c r="AI104" s="48">
        <v>60.955167890410955</v>
      </c>
      <c r="AJ104" s="48">
        <v>65.964487452054797</v>
      </c>
      <c r="AK104" s="48">
        <v>75.385156885245905</v>
      </c>
      <c r="AL104" s="48">
        <v>73.606313041095888</v>
      </c>
      <c r="AM104" s="48">
        <v>78.441223835616441</v>
      </c>
      <c r="AN104" s="48">
        <v>77.514620767123276</v>
      </c>
      <c r="AO104" s="48">
        <v>77.408320327868864</v>
      </c>
      <c r="AP104" s="48">
        <v>88.387545205479455</v>
      </c>
      <c r="AQ104" s="48">
        <v>90.757329863013695</v>
      </c>
      <c r="AR104" s="48">
        <v>96.205704054794495</v>
      </c>
      <c r="AS104" s="48">
        <v>88.112665027322407</v>
      </c>
      <c r="AT104" s="48">
        <v>90.914126904109594</v>
      </c>
      <c r="AU104" s="48">
        <v>91.526088493150681</v>
      </c>
      <c r="AV104" s="48">
        <v>101.66495145205479</v>
      </c>
      <c r="AW104" s="48">
        <v>108.70026043715849</v>
      </c>
      <c r="AX104" s="48">
        <v>94.334324037808202</v>
      </c>
      <c r="AY104" s="48">
        <v>107.5312104931507</v>
      </c>
      <c r="AZ104" s="48">
        <v>104.85441845589042</v>
      </c>
      <c r="BA104" s="48">
        <v>127.35810729508194</v>
      </c>
      <c r="BB104" s="48">
        <v>137.81051236438358</v>
      </c>
      <c r="BC104" s="48">
        <v>137.86118684931506</v>
      </c>
      <c r="BD104" s="48">
        <v>143.81224753424658</v>
      </c>
      <c r="BE104" s="48">
        <v>123.59195021857923</v>
      </c>
      <c r="BF104" s="48">
        <v>117.6331575890411</v>
      </c>
      <c r="BG104" s="48">
        <v>97.682426445473652</v>
      </c>
      <c r="BH104" s="116">
        <v>108.12208830369285</v>
      </c>
      <c r="BI104" s="49">
        <v>0.1068734903309001</v>
      </c>
      <c r="BJ104" s="49">
        <v>1.3735063552394511E-2</v>
      </c>
      <c r="BK104" s="49">
        <v>1.0788409273817501E-3</v>
      </c>
    </row>
    <row r="105" spans="1:63">
      <c r="A105" s="39" t="s">
        <v>90</v>
      </c>
      <c r="B105" s="48">
        <v>43.85572602739726</v>
      </c>
      <c r="C105" s="48">
        <v>51.777698630136989</v>
      </c>
      <c r="D105" s="48">
        <v>61.370958904109585</v>
      </c>
      <c r="E105" s="48">
        <v>72.863715846994552</v>
      </c>
      <c r="F105" s="48">
        <v>87.341150684931492</v>
      </c>
      <c r="G105" s="48">
        <v>104.72898630136986</v>
      </c>
      <c r="H105" s="48">
        <v>145.15742465753425</v>
      </c>
      <c r="I105" s="48">
        <v>156.19576502732241</v>
      </c>
      <c r="J105" s="109">
        <v>199.92827397260274</v>
      </c>
      <c r="K105" s="48">
        <v>179.72561643835616</v>
      </c>
      <c r="L105" s="48">
        <v>208.84180821917806</v>
      </c>
      <c r="M105" s="48">
        <v>268.44852459016403</v>
      </c>
      <c r="N105" s="48">
        <v>298.29827397260271</v>
      </c>
      <c r="O105" s="48">
        <v>348.83487671232871</v>
      </c>
      <c r="P105" s="48">
        <v>352.14986301369873</v>
      </c>
      <c r="Q105" s="48">
        <v>364.28909836065583</v>
      </c>
      <c r="R105" s="48">
        <v>323.84167123287676</v>
      </c>
      <c r="S105" s="48">
        <v>369.92958873874198</v>
      </c>
      <c r="T105" s="48">
        <v>373.25123364298503</v>
      </c>
      <c r="U105" s="48">
        <v>357.7234218581284</v>
      </c>
      <c r="V105" s="48">
        <v>358.55095402357131</v>
      </c>
      <c r="W105" s="48">
        <v>398.83165241286696</v>
      </c>
      <c r="X105" s="48">
        <v>420.8289875892728</v>
      </c>
      <c r="Y105" s="48">
        <v>486.11208686325523</v>
      </c>
      <c r="Z105" s="48">
        <v>539.69142106310505</v>
      </c>
      <c r="AA105" s="48">
        <v>561.2805074479146</v>
      </c>
      <c r="AB105" s="48">
        <v>581.40380755330102</v>
      </c>
      <c r="AC105" s="48">
        <v>604.43803537602514</v>
      </c>
      <c r="AD105" s="48">
        <v>644.91656892301739</v>
      </c>
      <c r="AE105" s="48">
        <v>688.83986758454637</v>
      </c>
      <c r="AF105" s="48">
        <v>747.9481549408556</v>
      </c>
      <c r="AG105" s="48">
        <v>748.05632644458353</v>
      </c>
      <c r="AH105" s="48">
        <v>768.06151368354745</v>
      </c>
      <c r="AI105" s="48">
        <v>793.59488457764257</v>
      </c>
      <c r="AJ105" s="48">
        <v>849.17104394981925</v>
      </c>
      <c r="AK105" s="48">
        <v>869.22376879353442</v>
      </c>
      <c r="AL105" s="48">
        <v>919.02622966824242</v>
      </c>
      <c r="AM105" s="48">
        <v>923.34043925941455</v>
      </c>
      <c r="AN105" s="48">
        <v>967.67200794292012</v>
      </c>
      <c r="AO105" s="48">
        <v>990.46858205734088</v>
      </c>
      <c r="AP105" s="48">
        <v>1000.6017981318341</v>
      </c>
      <c r="AQ105" s="48">
        <v>1008.8178195670796</v>
      </c>
      <c r="AR105" s="48">
        <v>1058.1880488193267</v>
      </c>
      <c r="AS105" s="48">
        <v>990.05773787912096</v>
      </c>
      <c r="AT105" s="48">
        <v>975.459588716761</v>
      </c>
      <c r="AU105" s="48">
        <v>1015.9547878321118</v>
      </c>
      <c r="AV105" s="48">
        <v>946.9856686226974</v>
      </c>
      <c r="AW105" s="48">
        <v>932.25146184884807</v>
      </c>
      <c r="AX105" s="48">
        <v>964.74671309759515</v>
      </c>
      <c r="AY105" s="48">
        <v>994.58288160954612</v>
      </c>
      <c r="AZ105" s="48">
        <v>1019.9213192605552</v>
      </c>
      <c r="BA105" s="48">
        <v>1021.0737125575993</v>
      </c>
      <c r="BB105" s="48">
        <v>1012.4576485725145</v>
      </c>
      <c r="BC105" s="48">
        <v>1014.480117238604</v>
      </c>
      <c r="BD105" s="48">
        <v>957.904004922529</v>
      </c>
      <c r="BE105" s="48">
        <v>915.78290375182826</v>
      </c>
      <c r="BF105" s="48">
        <v>967.51823213789464</v>
      </c>
      <c r="BG105" s="48">
        <v>888.2413256729302</v>
      </c>
      <c r="BH105" s="116">
        <v>839.57865523192982</v>
      </c>
      <c r="BI105" s="49">
        <v>-5.4785415893742195E-2</v>
      </c>
      <c r="BJ105" s="49">
        <v>-1.3800431601708296E-2</v>
      </c>
      <c r="BK105" s="49">
        <v>8.3773059624617126E-3</v>
      </c>
    </row>
    <row r="106" spans="1:63">
      <c r="A106" s="39" t="s">
        <v>91</v>
      </c>
      <c r="B106" s="48">
        <v>47.561397260273971</v>
      </c>
      <c r="C106" s="48">
        <v>55.992794520547946</v>
      </c>
      <c r="D106" s="48">
        <v>61.973424657534245</v>
      </c>
      <c r="E106" s="48">
        <v>81.13</v>
      </c>
      <c r="F106" s="48">
        <v>87.969643835616438</v>
      </c>
      <c r="G106" s="48">
        <v>102.80887671232877</v>
      </c>
      <c r="H106" s="48">
        <v>114.38657534246576</v>
      </c>
      <c r="I106" s="48">
        <v>142.74781420765026</v>
      </c>
      <c r="J106" s="109">
        <v>151.42624657534245</v>
      </c>
      <c r="K106" s="48">
        <v>153.65293150684931</v>
      </c>
      <c r="L106" s="48">
        <v>167.89980821917808</v>
      </c>
      <c r="M106" s="48">
        <v>175.97057377049182</v>
      </c>
      <c r="N106" s="48">
        <v>197.95082191780824</v>
      </c>
      <c r="O106" s="48">
        <v>216.93550684931512</v>
      </c>
      <c r="P106" s="48">
        <v>222.24698630136984</v>
      </c>
      <c r="Q106" s="48">
        <v>230.36084699453554</v>
      </c>
      <c r="R106" s="48">
        <v>219.43471232876712</v>
      </c>
      <c r="S106" s="48">
        <v>201.56101369863012</v>
      </c>
      <c r="T106" s="48">
        <v>224.43506849315068</v>
      </c>
      <c r="U106" s="48">
        <v>235.97426229508196</v>
      </c>
      <c r="V106" s="48">
        <v>225.19090410958904</v>
      </c>
      <c r="W106" s="48">
        <v>232.85784685782511</v>
      </c>
      <c r="X106" s="48">
        <v>253.34660881490655</v>
      </c>
      <c r="Y106" s="48">
        <v>288.2067843742563</v>
      </c>
      <c r="Z106" s="48">
        <v>341.84064754047841</v>
      </c>
      <c r="AA106" s="48">
        <v>404.68132614690523</v>
      </c>
      <c r="AB106" s="48">
        <v>430.80715228064162</v>
      </c>
      <c r="AC106" s="48">
        <v>477.93084296276288</v>
      </c>
      <c r="AD106" s="48">
        <v>552.51715448263133</v>
      </c>
      <c r="AE106" s="48">
        <v>618.4947702733358</v>
      </c>
      <c r="AF106" s="48">
        <v>708.72285134819731</v>
      </c>
      <c r="AG106" s="48">
        <v>789.0212705753064</v>
      </c>
      <c r="AH106" s="48">
        <v>797.67121342606583</v>
      </c>
      <c r="AI106" s="48">
        <v>729.36736057983217</v>
      </c>
      <c r="AJ106" s="48">
        <v>768.51767908709519</v>
      </c>
      <c r="AK106" s="48">
        <v>753.31853607203186</v>
      </c>
      <c r="AL106" s="48">
        <v>753.30959578519219</v>
      </c>
      <c r="AM106" s="48">
        <v>816.45097504866828</v>
      </c>
      <c r="AN106" s="48">
        <v>897.35408025735808</v>
      </c>
      <c r="AO106" s="48">
        <v>987.15578192125986</v>
      </c>
      <c r="AP106" s="48">
        <v>995.7966250333161</v>
      </c>
      <c r="AQ106" s="48">
        <v>996.04992159217704</v>
      </c>
      <c r="AR106" s="48">
        <v>992.83968303858035</v>
      </c>
      <c r="AS106" s="48">
        <v>945.46825549361063</v>
      </c>
      <c r="AT106" s="48">
        <v>985.04821943729848</v>
      </c>
      <c r="AU106" s="48">
        <v>1022.1412570991249</v>
      </c>
      <c r="AV106" s="48">
        <v>1062.1011576315993</v>
      </c>
      <c r="AW106" s="48">
        <v>1093.0395067057809</v>
      </c>
      <c r="AX106" s="48">
        <v>1152.3955444200437</v>
      </c>
      <c r="AY106" s="48">
        <v>1168.9521304729496</v>
      </c>
      <c r="AZ106" s="48">
        <v>1170.9333136193934</v>
      </c>
      <c r="BA106" s="48">
        <v>1197.0610558097749</v>
      </c>
      <c r="BB106" s="48">
        <v>1242.8966803277631</v>
      </c>
      <c r="BC106" s="48">
        <v>1271.5534604636141</v>
      </c>
      <c r="BD106" s="48">
        <v>1284.7067860441239</v>
      </c>
      <c r="BE106" s="48">
        <v>1146.2178868855569</v>
      </c>
      <c r="BF106" s="48">
        <v>1159.8114030457293</v>
      </c>
      <c r="BG106" s="48">
        <v>1220.8598447309985</v>
      </c>
      <c r="BH106" s="116">
        <v>1221.1440845801126</v>
      </c>
      <c r="BI106" s="49">
        <v>2.3281939392205686E-4</v>
      </c>
      <c r="BJ106" s="49">
        <v>5.811354351803022E-3</v>
      </c>
      <c r="BK106" s="49">
        <v>1.2184561335652183E-2</v>
      </c>
    </row>
    <row r="107" spans="1:63">
      <c r="A107" s="39" t="s">
        <v>92</v>
      </c>
      <c r="B107" s="48">
        <v>31.347252782638357</v>
      </c>
      <c r="C107" s="48">
        <v>68.509536491827404</v>
      </c>
      <c r="D107" s="48">
        <v>100.33816599877535</v>
      </c>
      <c r="E107" s="48">
        <v>102.08027629303061</v>
      </c>
      <c r="F107" s="48">
        <v>123.7138201008548</v>
      </c>
      <c r="G107" s="48">
        <v>128.25801645062683</v>
      </c>
      <c r="H107" s="48">
        <v>108.50231535825425</v>
      </c>
      <c r="I107" s="48">
        <v>111.71932763794591</v>
      </c>
      <c r="J107" s="109">
        <v>109.93492319389534</v>
      </c>
      <c r="K107" s="48">
        <v>67.510698255448773</v>
      </c>
      <c r="L107" s="48">
        <v>64.568266352026299</v>
      </c>
      <c r="M107" s="48">
        <v>16.797280720104371</v>
      </c>
      <c r="N107" s="48">
        <v>16.339009845874521</v>
      </c>
      <c r="O107" s="48">
        <v>19.734791984594523</v>
      </c>
      <c r="P107" s="48">
        <v>22.860008867542469</v>
      </c>
      <c r="Q107" s="48">
        <v>40.10127049918907</v>
      </c>
      <c r="R107" s="48">
        <v>34.888210491118905</v>
      </c>
      <c r="S107" s="48">
        <v>35.527222734653698</v>
      </c>
      <c r="T107" s="48">
        <v>40.497557151549579</v>
      </c>
      <c r="U107" s="48">
        <v>39.444892270120768</v>
      </c>
      <c r="V107" s="48">
        <v>41.660393296782473</v>
      </c>
      <c r="W107" s="48">
        <v>45.052785338961094</v>
      </c>
      <c r="X107" s="48">
        <v>52.532563977212597</v>
      </c>
      <c r="Y107" s="48">
        <v>55.014292310702778</v>
      </c>
      <c r="Z107" s="48">
        <v>51.268778760699725</v>
      </c>
      <c r="AA107" s="48">
        <v>60.44915253279288</v>
      </c>
      <c r="AB107" s="48">
        <v>58.774224186772045</v>
      </c>
      <c r="AC107" s="48">
        <v>64.118657459390676</v>
      </c>
      <c r="AD107" s="48">
        <v>81.251945205479444</v>
      </c>
      <c r="AE107" s="48">
        <v>90.487123287671238</v>
      </c>
      <c r="AF107" s="48">
        <v>100.12898630136986</v>
      </c>
      <c r="AG107" s="48">
        <v>115.5250150460364</v>
      </c>
      <c r="AH107" s="48">
        <v>132.15605479452054</v>
      </c>
      <c r="AI107" s="48">
        <v>145.13769863013698</v>
      </c>
      <c r="AJ107" s="48">
        <v>160.30586301369863</v>
      </c>
      <c r="AK107" s="48">
        <v>173.50775275095441</v>
      </c>
      <c r="AL107" s="48">
        <v>188.85517808219177</v>
      </c>
      <c r="AM107" s="48">
        <v>208.43753424657538</v>
      </c>
      <c r="AN107" s="48">
        <v>223.04896126027398</v>
      </c>
      <c r="AO107" s="48">
        <v>265.97752502319167</v>
      </c>
      <c r="AP107" s="48">
        <v>264.64435671232877</v>
      </c>
      <c r="AQ107" s="48">
        <v>260.56716526027401</v>
      </c>
      <c r="AR107" s="48">
        <v>290.36760657534251</v>
      </c>
      <c r="AS107" s="48">
        <v>304.7675550029943</v>
      </c>
      <c r="AT107" s="48">
        <v>313.08896887671233</v>
      </c>
      <c r="AU107" s="48">
        <v>354.94789041095896</v>
      </c>
      <c r="AV107" s="48">
        <v>358.02260354857464</v>
      </c>
      <c r="AW107" s="48">
        <v>357.23017137995146</v>
      </c>
      <c r="AX107" s="48">
        <v>369.94406312265772</v>
      </c>
      <c r="AY107" s="48">
        <v>388.4360667484903</v>
      </c>
      <c r="AZ107" s="48">
        <v>475.10151716211402</v>
      </c>
      <c r="BA107" s="48">
        <v>523.92774936342516</v>
      </c>
      <c r="BB107" s="48">
        <v>551.98618487638362</v>
      </c>
      <c r="BC107" s="48">
        <v>580.84563110390104</v>
      </c>
      <c r="BD107" s="48">
        <v>596.9528525749522</v>
      </c>
      <c r="BE107" s="48">
        <v>507.44187384023093</v>
      </c>
      <c r="BF107" s="48">
        <v>492.86979368592893</v>
      </c>
      <c r="BG107" s="48">
        <v>534.25678451489625</v>
      </c>
      <c r="BH107" s="116">
        <v>602.11076813754653</v>
      </c>
      <c r="BI107" s="49">
        <v>0.12700631155159137</v>
      </c>
      <c r="BJ107" s="49">
        <v>4.9914740674703362E-2</v>
      </c>
      <c r="BK107" s="49">
        <v>6.0078541736958164E-3</v>
      </c>
    </row>
    <row r="108" spans="1:63">
      <c r="A108" s="39" t="s">
        <v>93</v>
      </c>
      <c r="B108" s="48">
        <v>74.820779023090523</v>
      </c>
      <c r="C108" s="48">
        <v>77.881635478464929</v>
      </c>
      <c r="D108" s="48">
        <v>81.634894085415183</v>
      </c>
      <c r="E108" s="48">
        <v>84.673650210273308</v>
      </c>
      <c r="F108" s="48">
        <v>88.160813971739174</v>
      </c>
      <c r="G108" s="48">
        <v>92.337664516851206</v>
      </c>
      <c r="H108" s="48">
        <v>95.530632957607281</v>
      </c>
      <c r="I108" s="48">
        <v>114.78418433119938</v>
      </c>
      <c r="J108" s="109">
        <v>112.21621052528928</v>
      </c>
      <c r="K108" s="48">
        <v>123.5984879022031</v>
      </c>
      <c r="L108" s="48">
        <v>111.47416929657079</v>
      </c>
      <c r="M108" s="48">
        <v>123.26147155135024</v>
      </c>
      <c r="N108" s="48">
        <v>121.56158344718472</v>
      </c>
      <c r="O108" s="48">
        <v>136.74554144959723</v>
      </c>
      <c r="P108" s="48">
        <v>149.02074862871928</v>
      </c>
      <c r="Q108" s="48">
        <v>159.51365214381121</v>
      </c>
      <c r="R108" s="48">
        <v>163.03999920167905</v>
      </c>
      <c r="S108" s="48">
        <v>160.75653015087698</v>
      </c>
      <c r="T108" s="48">
        <v>160.85245378506266</v>
      </c>
      <c r="U108" s="48">
        <v>168.81117694506835</v>
      </c>
      <c r="V108" s="48">
        <v>167.26266732439635</v>
      </c>
      <c r="W108" s="48">
        <v>182.93416912407787</v>
      </c>
      <c r="X108" s="48">
        <v>175.63670965956888</v>
      </c>
      <c r="Y108" s="48">
        <v>175.30083774203462</v>
      </c>
      <c r="Z108" s="48">
        <v>166.40316575469399</v>
      </c>
      <c r="AA108" s="48">
        <v>182.96898922381931</v>
      </c>
      <c r="AB108" s="48">
        <v>161.93199535669237</v>
      </c>
      <c r="AC108" s="48">
        <v>151.41971345547989</v>
      </c>
      <c r="AD108" s="48">
        <v>158.10447423780445</v>
      </c>
      <c r="AE108" s="48">
        <v>156.31722760397386</v>
      </c>
      <c r="AF108" s="48">
        <v>166.85304429556339</v>
      </c>
      <c r="AG108" s="48">
        <v>177.98825991865971</v>
      </c>
      <c r="AH108" s="48">
        <v>181.66693008848952</v>
      </c>
      <c r="AI108" s="48">
        <v>192.72289800804572</v>
      </c>
      <c r="AJ108" s="48">
        <v>184.37236749609977</v>
      </c>
      <c r="AK108" s="48">
        <v>198.7255092114961</v>
      </c>
      <c r="AL108" s="48">
        <v>211.7119647073491</v>
      </c>
      <c r="AM108" s="48">
        <v>213.34604072808736</v>
      </c>
      <c r="AN108" s="48">
        <v>218.46888236108134</v>
      </c>
      <c r="AO108" s="48">
        <v>229.08256762383064</v>
      </c>
      <c r="AP108" s="48">
        <v>231.94842429051718</v>
      </c>
      <c r="AQ108" s="48">
        <v>242.281264896306</v>
      </c>
      <c r="AR108" s="48">
        <v>254.06623108315816</v>
      </c>
      <c r="AS108" s="48">
        <v>243.37745773030974</v>
      </c>
      <c r="AT108" s="48">
        <v>273.88872404026301</v>
      </c>
      <c r="AU108" s="48">
        <v>310.76876109699896</v>
      </c>
      <c r="AV108" s="48">
        <v>331.48094493194543</v>
      </c>
      <c r="AW108" s="48">
        <v>336.48223076059048</v>
      </c>
      <c r="AX108" s="48">
        <v>353.26957852009139</v>
      </c>
      <c r="AY108" s="48">
        <v>368.06496170149308</v>
      </c>
      <c r="AZ108" s="48">
        <v>433.95571183102629</v>
      </c>
      <c r="BA108" s="48">
        <v>417.76829455959751</v>
      </c>
      <c r="BB108" s="48">
        <v>476.30516044548028</v>
      </c>
      <c r="BC108" s="48">
        <v>528.64127221014212</v>
      </c>
      <c r="BD108" s="48">
        <v>565.82146484491807</v>
      </c>
      <c r="BE108" s="48">
        <v>575.89208465811009</v>
      </c>
      <c r="BF108" s="48">
        <v>580.5210198389143</v>
      </c>
      <c r="BG108" s="48">
        <v>610.03926309778808</v>
      </c>
      <c r="BH108" s="116">
        <v>626.42717459172479</v>
      </c>
      <c r="BI108" s="49">
        <v>2.6863699576841427E-2</v>
      </c>
      <c r="BJ108" s="49">
        <v>5.8952390093635954E-2</v>
      </c>
      <c r="BK108" s="49">
        <v>6.2504829917402159E-3</v>
      </c>
    </row>
    <row r="109" spans="1:63">
      <c r="A109" s="123" t="s">
        <v>94</v>
      </c>
      <c r="B109" s="124">
        <v>3299.2783379909097</v>
      </c>
      <c r="C109" s="124">
        <v>3859.7591211504209</v>
      </c>
      <c r="D109" s="124">
        <v>4409.4287721353612</v>
      </c>
      <c r="E109" s="124">
        <v>4990.6714654225098</v>
      </c>
      <c r="F109" s="124">
        <v>5932.8751821218739</v>
      </c>
      <c r="G109" s="124">
        <v>6962.9773397668068</v>
      </c>
      <c r="H109" s="124">
        <v>7631.72901110561</v>
      </c>
      <c r="I109" s="124">
        <v>8355.9320638636</v>
      </c>
      <c r="J109" s="124">
        <v>9432.3695906292742</v>
      </c>
      <c r="K109" s="124">
        <v>9292.043807693075</v>
      </c>
      <c r="L109" s="124">
        <v>9490.8857494231215</v>
      </c>
      <c r="M109" s="124">
        <v>10125.331514607889</v>
      </c>
      <c r="N109" s="124">
        <v>10572.687846785917</v>
      </c>
      <c r="O109" s="124">
        <v>11125.56078717484</v>
      </c>
      <c r="P109" s="124">
        <v>11267.085910577158</v>
      </c>
      <c r="Q109" s="124">
        <v>10529.857398148855</v>
      </c>
      <c r="R109" s="124">
        <v>10268.601955824324</v>
      </c>
      <c r="S109" s="124">
        <v>10095.224825272589</v>
      </c>
      <c r="T109" s="124">
        <v>10325.84893662787</v>
      </c>
      <c r="U109" s="124">
        <v>10378.153297265435</v>
      </c>
      <c r="V109" s="124">
        <v>10487.313176326952</v>
      </c>
      <c r="W109" s="124">
        <v>10838.914801370196</v>
      </c>
      <c r="X109" s="124">
        <v>11377.044991538258</v>
      </c>
      <c r="Y109" s="124">
        <v>12257.877783112031</v>
      </c>
      <c r="Z109" s="124">
        <v>12968.895995801904</v>
      </c>
      <c r="AA109" s="124">
        <v>13623.558333781861</v>
      </c>
      <c r="AB109" s="124">
        <v>14308.023331300585</v>
      </c>
      <c r="AC109" s="124">
        <v>15248.447444980055</v>
      </c>
      <c r="AD109" s="124">
        <v>16008.134457643799</v>
      </c>
      <c r="AE109" s="124">
        <v>16903.857396723277</v>
      </c>
      <c r="AF109" s="124">
        <v>18034.689678505212</v>
      </c>
      <c r="AG109" s="124">
        <v>18941.905096428996</v>
      </c>
      <c r="AH109" s="124">
        <v>19960.909187047379</v>
      </c>
      <c r="AI109" s="124">
        <v>19610.814331587801</v>
      </c>
      <c r="AJ109" s="124">
        <v>20450.214287814193</v>
      </c>
      <c r="AK109" s="124">
        <v>21150.27091615467</v>
      </c>
      <c r="AL109" s="124">
        <v>21391.723959763411</v>
      </c>
      <c r="AM109" s="124">
        <v>21946.139918143996</v>
      </c>
      <c r="AN109" s="124">
        <v>22881.09200308489</v>
      </c>
      <c r="AO109" s="124">
        <v>24226.150111017207</v>
      </c>
      <c r="AP109" s="124">
        <v>24571.423530475116</v>
      </c>
      <c r="AQ109" s="124">
        <v>25120.770027766554</v>
      </c>
      <c r="AR109" s="124">
        <v>25944.650871270202</v>
      </c>
      <c r="AS109" s="124">
        <v>25790.541671972991</v>
      </c>
      <c r="AT109" s="124">
        <v>26094.090018970412</v>
      </c>
      <c r="AU109" s="124">
        <v>27816.786442593097</v>
      </c>
      <c r="AV109" s="124">
        <v>28541.88586433855</v>
      </c>
      <c r="AW109" s="124">
        <v>29666.315805763938</v>
      </c>
      <c r="AX109" s="124">
        <v>30244.778939416934</v>
      </c>
      <c r="AY109" s="124">
        <v>30733.797351111134</v>
      </c>
      <c r="AZ109" s="124">
        <v>32159.586887065925</v>
      </c>
      <c r="BA109" s="124">
        <v>33349.487596200503</v>
      </c>
      <c r="BB109" s="124">
        <v>34615.40313046849</v>
      </c>
      <c r="BC109" s="124">
        <v>35507.648445094463</v>
      </c>
      <c r="BD109" s="124">
        <v>36184.117862788597</v>
      </c>
      <c r="BE109" s="124">
        <v>34179.876863916885</v>
      </c>
      <c r="BF109" s="124">
        <v>35249.88221404147</v>
      </c>
      <c r="BG109" s="124">
        <v>36110.480305063145</v>
      </c>
      <c r="BH109" s="124">
        <v>38061.12649231754</v>
      </c>
      <c r="BI109" s="125">
        <v>5.4018838043006889E-2</v>
      </c>
      <c r="BJ109" s="125">
        <v>2.3253225574708658E-2</v>
      </c>
      <c r="BK109" s="125">
        <v>0.37977347317628074</v>
      </c>
    </row>
    <row r="110" spans="1:63">
      <c r="B110" s="48"/>
      <c r="C110" s="48"/>
      <c r="D110" s="48"/>
      <c r="E110" s="48"/>
      <c r="F110" s="48"/>
      <c r="G110" s="48"/>
      <c r="H110" s="48"/>
      <c r="I110" s="48"/>
      <c r="J110" s="109"/>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116"/>
      <c r="BE110" s="116"/>
      <c r="BF110" s="116"/>
      <c r="BG110" s="116"/>
      <c r="BH110" s="116"/>
      <c r="BI110" s="49"/>
      <c r="BJ110" s="49"/>
      <c r="BK110" s="49"/>
    </row>
    <row r="111" spans="1:63">
      <c r="A111" s="57" t="s">
        <v>5</v>
      </c>
      <c r="B111" s="58">
        <v>30884.728725329351</v>
      </c>
      <c r="C111" s="58">
        <v>33315.007645510479</v>
      </c>
      <c r="D111" s="58">
        <v>35641.94069484825</v>
      </c>
      <c r="E111" s="58">
        <v>38529.930312231132</v>
      </c>
      <c r="F111" s="58">
        <v>41968.402228334271</v>
      </c>
      <c r="G111" s="58">
        <v>45676.477411947395</v>
      </c>
      <c r="H111" s="58">
        <v>48180.544117637612</v>
      </c>
      <c r="I111" s="58">
        <v>51869.362346685593</v>
      </c>
      <c r="J111" s="127">
        <v>56064.206201256566</v>
      </c>
      <c r="K111" s="58">
        <v>55268.799357530028</v>
      </c>
      <c r="L111" s="58">
        <v>55012.272528179747</v>
      </c>
      <c r="M111" s="58">
        <v>58377.918341217977</v>
      </c>
      <c r="N111" s="58">
        <v>60521.617831023461</v>
      </c>
      <c r="O111" s="58">
        <v>63374.776275055083</v>
      </c>
      <c r="P111" s="58">
        <v>64328.546496891526</v>
      </c>
      <c r="Q111" s="58">
        <v>61410.673019398091</v>
      </c>
      <c r="R111" s="58">
        <v>59603.214627845147</v>
      </c>
      <c r="S111" s="58">
        <v>58054.202733690967</v>
      </c>
      <c r="T111" s="58">
        <v>57958.062638098141</v>
      </c>
      <c r="U111" s="58">
        <v>58876.293811929856</v>
      </c>
      <c r="V111" s="58">
        <v>59293.65887403232</v>
      </c>
      <c r="W111" s="58">
        <v>61022.97484938844</v>
      </c>
      <c r="X111" s="58">
        <v>62533.652079201682</v>
      </c>
      <c r="Y111" s="58">
        <v>64376.578077684215</v>
      </c>
      <c r="Z111" s="58">
        <v>65550.88361043419</v>
      </c>
      <c r="AA111" s="58">
        <v>66197.895139134314</v>
      </c>
      <c r="AB111" s="58">
        <v>66439.540541290567</v>
      </c>
      <c r="AC111" s="58">
        <v>67288.188299068192</v>
      </c>
      <c r="AD111" s="58">
        <v>67250.95642425312</v>
      </c>
      <c r="AE111" s="58">
        <v>68828.312898957578</v>
      </c>
      <c r="AF111" s="58">
        <v>70050.859749681767</v>
      </c>
      <c r="AG111" s="58">
        <v>71516.863723172748</v>
      </c>
      <c r="AH111" s="58">
        <v>73725.310808449984</v>
      </c>
      <c r="AI111" s="58">
        <v>74045.994864311797</v>
      </c>
      <c r="AJ111" s="58">
        <v>75473.04974036786</v>
      </c>
      <c r="AK111" s="58">
        <v>76653.845438526885</v>
      </c>
      <c r="AL111" s="58">
        <v>77520.194009967934</v>
      </c>
      <c r="AM111" s="58">
        <v>78250.153400447482</v>
      </c>
      <c r="AN111" s="58">
        <v>79855.790751586886</v>
      </c>
      <c r="AO111" s="58">
        <v>82847.285895073961</v>
      </c>
      <c r="AP111" s="58">
        <v>84139.532789718782</v>
      </c>
      <c r="AQ111" s="58">
        <v>85111.474020525508</v>
      </c>
      <c r="AR111" s="58">
        <v>86213.82505456837</v>
      </c>
      <c r="AS111" s="58">
        <v>85281.590337955495</v>
      </c>
      <c r="AT111" s="58">
        <v>83925.361888872154</v>
      </c>
      <c r="AU111" s="58">
        <v>86822.03522329258</v>
      </c>
      <c r="AV111" s="58">
        <v>87575.566392897628</v>
      </c>
      <c r="AW111" s="58">
        <v>88767.684934967707</v>
      </c>
      <c r="AX111" s="58">
        <v>90101.341623135406</v>
      </c>
      <c r="AY111" s="58">
        <v>90893.294931196084</v>
      </c>
      <c r="AZ111" s="58">
        <v>92766.907605206696</v>
      </c>
      <c r="BA111" s="58">
        <v>94680.495718593636</v>
      </c>
      <c r="BB111" s="58">
        <v>96723.144943816951</v>
      </c>
      <c r="BC111" s="58">
        <v>97963.867782376939</v>
      </c>
      <c r="BD111" s="58">
        <v>98222.909413420566</v>
      </c>
      <c r="BE111" s="58">
        <v>89447.586736139885</v>
      </c>
      <c r="BF111" s="58">
        <v>94731.67167607577</v>
      </c>
      <c r="BG111" s="58">
        <v>97683.275140254525</v>
      </c>
      <c r="BH111" s="58">
        <v>100220.60301892275</v>
      </c>
      <c r="BI111" s="59">
        <v>2.5975049209039147E-2</v>
      </c>
      <c r="BJ111" s="59">
        <v>1.070072068982908E-2</v>
      </c>
      <c r="BK111" s="59">
        <v>1</v>
      </c>
    </row>
    <row r="112" spans="1:63">
      <c r="A112" s="108" t="s">
        <v>95</v>
      </c>
      <c r="B112" s="109">
        <v>23245.355770312159</v>
      </c>
      <c r="C112" s="109">
        <v>25088.253331668846</v>
      </c>
      <c r="D112" s="109">
        <v>26859.69598062968</v>
      </c>
      <c r="E112" s="109">
        <v>29127.938524182104</v>
      </c>
      <c r="F112" s="109">
        <v>31855.624566400249</v>
      </c>
      <c r="G112" s="109">
        <v>34598.22525554122</v>
      </c>
      <c r="H112" s="109">
        <v>36204.385044998824</v>
      </c>
      <c r="I112" s="109">
        <v>38898.85493282364</v>
      </c>
      <c r="J112" s="109">
        <v>41852.228585130353</v>
      </c>
      <c r="K112" s="109">
        <v>40113.025230582192</v>
      </c>
      <c r="L112" s="109">
        <v>39268.759339236538</v>
      </c>
      <c r="M112" s="109">
        <v>41732.777232676104</v>
      </c>
      <c r="N112" s="109">
        <v>42817.501463107314</v>
      </c>
      <c r="O112" s="109">
        <v>44479.536320596482</v>
      </c>
      <c r="P112" s="109">
        <v>44632.716087907138</v>
      </c>
      <c r="Q112" s="109">
        <v>41489.72947829606</v>
      </c>
      <c r="R112" s="109">
        <v>39383.373721818614</v>
      </c>
      <c r="S112" s="109">
        <v>37619.450885083337</v>
      </c>
      <c r="T112" s="109">
        <v>37309.936338611464</v>
      </c>
      <c r="U112" s="109">
        <v>37914.114715070114</v>
      </c>
      <c r="V112" s="109">
        <v>38253.791911696178</v>
      </c>
      <c r="W112" s="109">
        <v>39430.835796888787</v>
      </c>
      <c r="X112" s="109">
        <v>40253.399973413929</v>
      </c>
      <c r="Y112" s="109">
        <v>41561.471079575094</v>
      </c>
      <c r="Z112" s="109">
        <v>42093.965231894319</v>
      </c>
      <c r="AA112" s="109">
        <v>42110.585237273946</v>
      </c>
      <c r="AB112" s="109">
        <v>42429.500598655148</v>
      </c>
      <c r="AC112" s="109">
        <v>43440.754266134783</v>
      </c>
      <c r="AD112" s="109">
        <v>43731.342701174806</v>
      </c>
      <c r="AE112" s="109">
        <v>44979.496807520423</v>
      </c>
      <c r="AF112" s="109">
        <v>45580.791669313614</v>
      </c>
      <c r="AG112" s="109">
        <v>46798.006785311263</v>
      </c>
      <c r="AH112" s="109">
        <v>47560.549273432734</v>
      </c>
      <c r="AI112" s="109">
        <v>47781.958618847297</v>
      </c>
      <c r="AJ112" s="109">
        <v>48654.296315812928</v>
      </c>
      <c r="AK112" s="109">
        <v>48692.765091739835</v>
      </c>
      <c r="AL112" s="109">
        <v>48650.149686192322</v>
      </c>
      <c r="AM112" s="109">
        <v>48659.556895708345</v>
      </c>
      <c r="AN112" s="109">
        <v>49206.361840789752</v>
      </c>
      <c r="AO112" s="109">
        <v>50016.916515020581</v>
      </c>
      <c r="AP112" s="109">
        <v>50383.627675690499</v>
      </c>
      <c r="AQ112" s="109">
        <v>49977.055193391345</v>
      </c>
      <c r="AR112" s="109">
        <v>49761.436952866272</v>
      </c>
      <c r="AS112" s="109">
        <v>47822.791062240671</v>
      </c>
      <c r="AT112" s="109">
        <v>45654.594513003191</v>
      </c>
      <c r="AU112" s="109">
        <v>46063.872329472637</v>
      </c>
      <c r="AV112" s="109">
        <v>45411.474547096914</v>
      </c>
      <c r="AW112" s="109">
        <v>44976.321890167361</v>
      </c>
      <c r="AX112" s="109">
        <v>45024.246692641515</v>
      </c>
      <c r="AY112" s="109">
        <v>44622.660574519927</v>
      </c>
      <c r="AZ112" s="109">
        <v>45295.544369785603</v>
      </c>
      <c r="BA112" s="109">
        <v>45848.664863826096</v>
      </c>
      <c r="BB112" s="109">
        <v>46456.282787651624</v>
      </c>
      <c r="BC112" s="109">
        <v>46759.217161820095</v>
      </c>
      <c r="BD112" s="109">
        <v>46474.785137982624</v>
      </c>
      <c r="BE112" s="109">
        <v>40886.532788224067</v>
      </c>
      <c r="BF112" s="109">
        <v>43807.161192687396</v>
      </c>
      <c r="BG112" s="109">
        <v>44769.860358866455</v>
      </c>
      <c r="BH112" s="110">
        <v>44731.353647274882</v>
      </c>
      <c r="BI112" s="107">
        <v>-8.6010345538067856E-4</v>
      </c>
      <c r="BJ112" s="107">
        <v>-6.5243511562018686E-4</v>
      </c>
      <c r="BK112" s="107">
        <v>0.44632892139781988</v>
      </c>
    </row>
    <row r="113" spans="1:63">
      <c r="A113" s="39" t="s">
        <v>96</v>
      </c>
      <c r="B113" s="48">
        <v>7639.372955017192</v>
      </c>
      <c r="C113" s="48">
        <v>8226.7543138416349</v>
      </c>
      <c r="D113" s="48">
        <v>8782.2447142185756</v>
      </c>
      <c r="E113" s="48">
        <v>9401.991788049012</v>
      </c>
      <c r="F113" s="48">
        <v>10112.777661934038</v>
      </c>
      <c r="G113" s="48">
        <v>11078.252156406175</v>
      </c>
      <c r="H113" s="48">
        <v>11976.159072638811</v>
      </c>
      <c r="I113" s="48">
        <v>12970.507413861927</v>
      </c>
      <c r="J113" s="109">
        <v>14211.977616126223</v>
      </c>
      <c r="K113" s="48">
        <v>15155.774126947825</v>
      </c>
      <c r="L113" s="48">
        <v>15743.513188943181</v>
      </c>
      <c r="M113" s="48">
        <v>16645.141108541913</v>
      </c>
      <c r="N113" s="48">
        <v>17704.116367916184</v>
      </c>
      <c r="O113" s="48">
        <v>18895.239954458648</v>
      </c>
      <c r="P113" s="48">
        <v>19695.830408984366</v>
      </c>
      <c r="Q113" s="48">
        <v>19920.943541102053</v>
      </c>
      <c r="R113" s="48">
        <v>20219.840906026486</v>
      </c>
      <c r="S113" s="48">
        <v>20434.751848607626</v>
      </c>
      <c r="T113" s="48">
        <v>20648.126299486707</v>
      </c>
      <c r="U113" s="48">
        <v>20962.179096859738</v>
      </c>
      <c r="V113" s="48">
        <v>21039.866962336157</v>
      </c>
      <c r="W113" s="48">
        <v>21592.139052499682</v>
      </c>
      <c r="X113" s="48">
        <v>22280.252105787782</v>
      </c>
      <c r="Y113" s="48">
        <v>22815.106998109142</v>
      </c>
      <c r="Z113" s="48">
        <v>23456.918378539936</v>
      </c>
      <c r="AA113" s="48">
        <v>24087.309901860386</v>
      </c>
      <c r="AB113" s="48">
        <v>24010.039942635394</v>
      </c>
      <c r="AC113" s="48">
        <v>23847.434032933405</v>
      </c>
      <c r="AD113" s="48">
        <v>23519.613723078346</v>
      </c>
      <c r="AE113" s="48">
        <v>23848.816091437144</v>
      </c>
      <c r="AF113" s="48">
        <v>24470.068080368153</v>
      </c>
      <c r="AG113" s="48">
        <v>24718.856937861525</v>
      </c>
      <c r="AH113" s="48">
        <v>26164.761535017307</v>
      </c>
      <c r="AI113" s="48">
        <v>26264.036245464526</v>
      </c>
      <c r="AJ113" s="48">
        <v>26818.753424554961</v>
      </c>
      <c r="AK113" s="48">
        <v>27961.080346787017</v>
      </c>
      <c r="AL113" s="48">
        <v>28870.044323775601</v>
      </c>
      <c r="AM113" s="48">
        <v>29590.596504739115</v>
      </c>
      <c r="AN113" s="48">
        <v>30649.428910797153</v>
      </c>
      <c r="AO113" s="48">
        <v>32830.369380053351</v>
      </c>
      <c r="AP113" s="48">
        <v>33755.905114028203</v>
      </c>
      <c r="AQ113" s="48">
        <v>35134.41882713417</v>
      </c>
      <c r="AR113" s="48">
        <v>36452.38810170209</v>
      </c>
      <c r="AS113" s="48">
        <v>37458.799275714846</v>
      </c>
      <c r="AT113" s="48">
        <v>38270.767375868993</v>
      </c>
      <c r="AU113" s="48">
        <v>40758.162893819921</v>
      </c>
      <c r="AV113" s="48">
        <v>42164.091845800736</v>
      </c>
      <c r="AW113" s="48">
        <v>43791.363044800353</v>
      </c>
      <c r="AX113" s="48">
        <v>45077.094930493928</v>
      </c>
      <c r="AY113" s="48">
        <v>46270.634356676135</v>
      </c>
      <c r="AZ113" s="48">
        <v>47471.363235421093</v>
      </c>
      <c r="BA113" s="48">
        <v>48831.830854767533</v>
      </c>
      <c r="BB113" s="48">
        <v>50266.862156165371</v>
      </c>
      <c r="BC113" s="48">
        <v>51204.650620556822</v>
      </c>
      <c r="BD113" s="48">
        <v>51748.124275437971</v>
      </c>
      <c r="BE113" s="48">
        <v>48561.053947915774</v>
      </c>
      <c r="BF113" s="48">
        <v>50924.510483388323</v>
      </c>
      <c r="BG113" s="48">
        <v>52913.414781388128</v>
      </c>
      <c r="BH113" s="116">
        <v>55489.249371647915</v>
      </c>
      <c r="BI113" s="49">
        <v>4.868018064798596E-2</v>
      </c>
      <c r="BJ113" s="49">
        <v>2.0998944346690029E-2</v>
      </c>
      <c r="BK113" s="49">
        <v>0.55367107860218057</v>
      </c>
    </row>
    <row r="114" spans="1:63">
      <c r="A114" s="60" t="s">
        <v>162</v>
      </c>
      <c r="B114" s="61">
        <v>6333.1325658737787</v>
      </c>
      <c r="C114" s="61">
        <v>6992.8804343672482</v>
      </c>
      <c r="D114" s="61">
        <v>7605.9686522252214</v>
      </c>
      <c r="E114" s="61">
        <v>8387.3255552735664</v>
      </c>
      <c r="F114" s="61">
        <v>9452.673209741979</v>
      </c>
      <c r="G114" s="61">
        <v>10565.105165412035</v>
      </c>
      <c r="H114" s="61">
        <v>11151.068566212643</v>
      </c>
      <c r="I114" s="61">
        <v>11940.846905664199</v>
      </c>
      <c r="J114" s="126">
        <v>12901.038750115669</v>
      </c>
      <c r="K114" s="61">
        <v>12142.232509146012</v>
      </c>
      <c r="L114" s="61">
        <v>11901.189303158388</v>
      </c>
      <c r="M114" s="61">
        <v>12792.105643762956</v>
      </c>
      <c r="N114" s="61">
        <v>12643.760032149681</v>
      </c>
      <c r="O114" s="61">
        <v>13449.54367808063</v>
      </c>
      <c r="P114" s="61">
        <v>13842.484604417326</v>
      </c>
      <c r="Q114" s="61">
        <v>13002.658054755264</v>
      </c>
      <c r="R114" s="61">
        <v>12176.311145508524</v>
      </c>
      <c r="S114" s="61">
        <v>11487.149415086194</v>
      </c>
      <c r="T114" s="61">
        <v>11208.300675462433</v>
      </c>
      <c r="U114" s="61">
        <v>10988.07691289017</v>
      </c>
      <c r="V114" s="61">
        <v>11444.139058058008</v>
      </c>
      <c r="W114" s="61">
        <v>11830.981711102357</v>
      </c>
      <c r="X114" s="61">
        <v>11887.988557136881</v>
      </c>
      <c r="Y114" s="61">
        <v>11926.213716734048</v>
      </c>
      <c r="Z114" s="61">
        <v>11950.516486152053</v>
      </c>
      <c r="AA114" s="61">
        <v>12158.802705759663</v>
      </c>
      <c r="AB114" s="61">
        <v>12253.8451049418</v>
      </c>
      <c r="AC114" s="61">
        <v>12319.056803714397</v>
      </c>
      <c r="AD114" s="61">
        <v>12148.523454341363</v>
      </c>
      <c r="AE114" s="61">
        <v>12239.639557612007</v>
      </c>
      <c r="AF114" s="61">
        <v>12539.143967150349</v>
      </c>
      <c r="AG114" s="61">
        <v>12765.262704169132</v>
      </c>
      <c r="AH114" s="61">
        <v>12875.451161784056</v>
      </c>
      <c r="AI114" s="61">
        <v>13201.89996771113</v>
      </c>
      <c r="AJ114" s="61">
        <v>13140.59643453362</v>
      </c>
      <c r="AK114" s="61">
        <v>12946.317344071278</v>
      </c>
      <c r="AL114" s="61">
        <v>13118.505676814011</v>
      </c>
      <c r="AM114" s="61">
        <v>13044.03763177188</v>
      </c>
      <c r="AN114" s="61">
        <v>13049.314419775303</v>
      </c>
      <c r="AO114" s="61">
        <v>13102.130503149447</v>
      </c>
      <c r="AP114" s="61">
        <v>13170.101122594631</v>
      </c>
      <c r="AQ114" s="61">
        <v>13123.496606558096</v>
      </c>
      <c r="AR114" s="61">
        <v>12879.317510797526</v>
      </c>
      <c r="AS114" s="61">
        <v>12698.497618802225</v>
      </c>
      <c r="AT114" s="61">
        <v>11994.838469089267</v>
      </c>
      <c r="AU114" s="61">
        <v>11989.989621761206</v>
      </c>
      <c r="AV114" s="61">
        <v>11622.582128137434</v>
      </c>
      <c r="AW114" s="61">
        <v>11140.455985133722</v>
      </c>
      <c r="AX114" s="61">
        <v>10960.871759191321</v>
      </c>
      <c r="AY114" s="61">
        <v>10771.3519249653</v>
      </c>
      <c r="AZ114" s="61">
        <v>10981.612768531719</v>
      </c>
      <c r="BA114" s="61">
        <v>11135.053301972512</v>
      </c>
      <c r="BB114" s="61">
        <v>11438.628966898954</v>
      </c>
      <c r="BC114" s="61">
        <v>11355.587165659997</v>
      </c>
      <c r="BD114" s="61">
        <v>11317.922949299968</v>
      </c>
      <c r="BE114" s="61">
        <v>9855.1417256180594</v>
      </c>
      <c r="BF114" s="61">
        <v>10390.427475833949</v>
      </c>
      <c r="BG114" s="61">
        <v>10686.508715538201</v>
      </c>
      <c r="BH114" s="51">
        <v>10488.011057288952</v>
      </c>
      <c r="BI114" s="52">
        <v>-1.8574603131201628E-2</v>
      </c>
      <c r="BJ114" s="52">
        <v>-4.4001924296541706E-3</v>
      </c>
      <c r="BK114" s="52">
        <v>0.10464925116553829</v>
      </c>
    </row>
    <row r="115" spans="1:63" ht="9.9499999999999993" customHeight="1">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118"/>
      <c r="AU115" s="119"/>
      <c r="AV115" s="119"/>
    </row>
    <row r="116" spans="1:63" ht="11.1" customHeight="1">
      <c r="A116" s="146" t="s">
        <v>149</v>
      </c>
    </row>
    <row r="117" spans="1:63">
      <c r="A117" s="147" t="s">
        <v>166</v>
      </c>
      <c r="BE117" s="138"/>
      <c r="BF117" s="138"/>
      <c r="BG117" s="138"/>
      <c r="BH117" s="138"/>
    </row>
    <row r="118" spans="1:63" ht="11.1" customHeight="1">
      <c r="A118" s="146" t="s">
        <v>150</v>
      </c>
      <c r="J118" s="128"/>
    </row>
    <row r="119" spans="1:63" ht="11.1" customHeight="1">
      <c r="A119" s="148" t="s">
        <v>167</v>
      </c>
    </row>
    <row r="120" spans="1:63" ht="11.45" customHeight="1">
      <c r="A120" s="149" t="s">
        <v>168</v>
      </c>
    </row>
    <row r="121" spans="1:63" ht="12.6" customHeight="1">
      <c r="A121" s="148" t="s">
        <v>151</v>
      </c>
    </row>
    <row r="122" spans="1:63" ht="12.6" customHeight="1">
      <c r="A122" s="149" t="s">
        <v>102</v>
      </c>
    </row>
    <row r="123" spans="1:63" ht="13.35" customHeight="1">
      <c r="A123" s="65"/>
    </row>
    <row r="124" spans="1:63">
      <c r="A124" s="120"/>
      <c r="G124" s="121"/>
      <c r="H124" s="121"/>
      <c r="I124" s="121"/>
      <c r="J124" s="121"/>
      <c r="K124" s="121"/>
      <c r="L124" s="121"/>
      <c r="M124" s="121"/>
      <c r="N124" s="121"/>
      <c r="O124" s="121"/>
      <c r="P124" s="121"/>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row>
  </sheetData>
  <mergeCells count="1">
    <mergeCell ref="BI2:BJ2"/>
  </mergeCells>
  <phoneticPr fontId="15"/>
  <hyperlinks>
    <hyperlink ref="BM1" location="Contents!A1" display="Contents" xr:uid="{42358C6B-4461-4363-A0C1-E991BD3EB33F}"/>
    <hyperlink ref="L1" location="Contents!A1" display="Contents" xr:uid="{B36D4953-761F-4F69-9F11-192C50BEB7AD}"/>
  </hyperlinks>
  <pageMargins left="0.25" right="0" top="0.25" bottom="0" header="0" footer="0"/>
  <pageSetup paperSize="8" scale="4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5097-DCE7-487D-A06C-CAE5061763B4}">
  <sheetPr codeName="Sheet5">
    <pageSetUpPr fitToPage="1"/>
  </sheetPr>
  <dimension ref="A1:BH131"/>
  <sheetViews>
    <sheetView zoomScaleNormal="100" workbookViewId="0"/>
  </sheetViews>
  <sheetFormatPr defaultColWidth="10" defaultRowHeight="11.25"/>
  <cols>
    <col min="1" max="1" width="26.28515625" style="39" customWidth="1"/>
    <col min="2" max="9" width="7.28515625" style="39" customWidth="1"/>
    <col min="10" max="10" width="7.28515625" style="69" customWidth="1"/>
    <col min="11" max="43" width="7.28515625" style="39" customWidth="1"/>
    <col min="44" max="44" width="8.28515625" style="39" customWidth="1"/>
    <col min="45" max="45" width="8" style="39" customWidth="1"/>
    <col min="46" max="46" width="8.28515625" style="39" customWidth="1"/>
    <col min="47" max="47" width="8" style="39" customWidth="1"/>
    <col min="48" max="48" width="7.5703125" style="39" customWidth="1"/>
    <col min="49" max="49" width="8.140625" style="39" customWidth="1"/>
    <col min="50" max="50" width="7.42578125" style="39" customWidth="1"/>
    <col min="51" max="52" width="8.140625" style="39" customWidth="1"/>
    <col min="53" max="53" width="8.5703125" style="39" customWidth="1"/>
    <col min="54" max="54" width="8.42578125" style="39" customWidth="1"/>
    <col min="55" max="55" width="9" style="80" customWidth="1"/>
    <col min="56" max="57" width="10" style="39"/>
    <col min="58" max="58" width="7.140625" style="39" customWidth="1"/>
    <col min="59" max="16384" width="10" style="39"/>
  </cols>
  <sheetData>
    <row r="1" spans="1:60" s="38" customFormat="1" ht="12.75">
      <c r="A1" s="37" t="s">
        <v>18</v>
      </c>
      <c r="J1" s="94" t="s">
        <v>134</v>
      </c>
      <c r="BC1" s="80"/>
      <c r="BD1" s="39"/>
      <c r="BE1" s="39"/>
      <c r="BF1" s="88"/>
      <c r="BH1" s="89" t="s">
        <v>134</v>
      </c>
    </row>
    <row r="2" spans="1:60" s="38" customFormat="1">
      <c r="J2" s="69"/>
      <c r="BC2" s="80"/>
      <c r="BD2" s="164" t="s">
        <v>19</v>
      </c>
      <c r="BE2" s="164"/>
      <c r="BF2" s="88" t="s">
        <v>20</v>
      </c>
    </row>
    <row r="3" spans="1:60" s="38" customFormat="1">
      <c r="A3" s="39" t="s">
        <v>21</v>
      </c>
      <c r="B3" s="38">
        <v>1965</v>
      </c>
      <c r="C3" s="38">
        <v>1966</v>
      </c>
      <c r="D3" s="38">
        <v>1967</v>
      </c>
      <c r="E3" s="38">
        <v>1968</v>
      </c>
      <c r="F3" s="38">
        <v>1969</v>
      </c>
      <c r="G3" s="38">
        <v>1970</v>
      </c>
      <c r="H3" s="38">
        <v>1971</v>
      </c>
      <c r="I3" s="38">
        <v>1972</v>
      </c>
      <c r="J3" s="69">
        <v>1973</v>
      </c>
      <c r="K3" s="38">
        <v>1974</v>
      </c>
      <c r="L3" s="38">
        <v>1975</v>
      </c>
      <c r="M3" s="38">
        <v>1976</v>
      </c>
      <c r="N3" s="38">
        <v>1977</v>
      </c>
      <c r="O3" s="38">
        <v>1978</v>
      </c>
      <c r="P3" s="38">
        <v>1979</v>
      </c>
      <c r="Q3" s="38">
        <v>1980</v>
      </c>
      <c r="R3" s="38">
        <v>1981</v>
      </c>
      <c r="S3" s="38">
        <v>1982</v>
      </c>
      <c r="T3" s="38">
        <v>1983</v>
      </c>
      <c r="U3" s="38">
        <v>1984</v>
      </c>
      <c r="V3" s="38">
        <v>1985</v>
      </c>
      <c r="W3" s="38">
        <v>1986</v>
      </c>
      <c r="X3" s="38">
        <v>1987</v>
      </c>
      <c r="Y3" s="38">
        <v>1988</v>
      </c>
      <c r="Z3" s="38">
        <v>1989</v>
      </c>
      <c r="AA3" s="38">
        <v>1990</v>
      </c>
      <c r="AB3" s="38">
        <v>1991</v>
      </c>
      <c r="AC3" s="38">
        <v>1992</v>
      </c>
      <c r="AD3" s="38">
        <v>1993</v>
      </c>
      <c r="AE3" s="38">
        <v>1994</v>
      </c>
      <c r="AF3" s="38">
        <v>1995</v>
      </c>
      <c r="AG3" s="38">
        <v>1996</v>
      </c>
      <c r="AH3" s="38">
        <v>1997</v>
      </c>
      <c r="AI3" s="38">
        <v>1998</v>
      </c>
      <c r="AJ3" s="38">
        <v>1999</v>
      </c>
      <c r="AK3" s="38">
        <v>2000</v>
      </c>
      <c r="AL3" s="38">
        <v>2001</v>
      </c>
      <c r="AM3" s="38">
        <v>2002</v>
      </c>
      <c r="AN3" s="38">
        <v>2003</v>
      </c>
      <c r="AO3" s="38">
        <v>2004</v>
      </c>
      <c r="AP3" s="38">
        <v>2005</v>
      </c>
      <c r="AQ3" s="38">
        <v>2006</v>
      </c>
      <c r="AR3" s="38">
        <v>2007</v>
      </c>
      <c r="AS3" s="38">
        <v>2008</v>
      </c>
      <c r="AT3" s="38">
        <v>2009</v>
      </c>
      <c r="AU3" s="38">
        <v>2010</v>
      </c>
      <c r="AV3" s="38">
        <v>2011</v>
      </c>
      <c r="AW3" s="40">
        <v>2012</v>
      </c>
      <c r="AX3" s="40">
        <v>2013</v>
      </c>
      <c r="AY3" s="40">
        <v>2014</v>
      </c>
      <c r="AZ3" s="40">
        <v>2015</v>
      </c>
      <c r="BA3" s="40">
        <v>2016</v>
      </c>
      <c r="BB3" s="40">
        <v>2017</v>
      </c>
      <c r="BC3" s="81">
        <v>2018</v>
      </c>
      <c r="BD3" s="88">
        <v>2018</v>
      </c>
      <c r="BE3" s="88" t="s">
        <v>135</v>
      </c>
      <c r="BF3" s="88">
        <v>2018</v>
      </c>
    </row>
    <row r="4" spans="1:60" s="38" customFormat="1">
      <c r="B4" s="41"/>
      <c r="C4" s="41"/>
      <c r="D4" s="41"/>
      <c r="E4" s="41"/>
      <c r="F4" s="41"/>
      <c r="G4" s="41"/>
      <c r="H4" s="41"/>
      <c r="I4" s="41"/>
      <c r="J4" s="70"/>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71"/>
      <c r="BD4" s="42"/>
      <c r="BE4" s="42"/>
      <c r="BF4" s="42"/>
    </row>
    <row r="5" spans="1:60" s="38" customFormat="1">
      <c r="A5" s="38" t="s">
        <v>23</v>
      </c>
      <c r="B5" s="41">
        <v>1108.1163013698629</v>
      </c>
      <c r="C5" s="41">
        <v>1167.4687945205478</v>
      </c>
      <c r="D5" s="41">
        <v>1245.5570684931508</v>
      </c>
      <c r="E5" s="41">
        <v>1322.1573497267759</v>
      </c>
      <c r="F5" s="41">
        <v>1380.190328767123</v>
      </c>
      <c r="G5" s="41">
        <v>1471.5797534246572</v>
      </c>
      <c r="H5" s="41">
        <v>1512.1282465753422</v>
      </c>
      <c r="I5" s="41">
        <v>1588.9092349726777</v>
      </c>
      <c r="J5" s="70">
        <v>1682.3791780821916</v>
      </c>
      <c r="K5" s="41">
        <v>1712.6540821917811</v>
      </c>
      <c r="L5" s="41">
        <v>1682.4199178082192</v>
      </c>
      <c r="M5" s="41">
        <v>1788.9290710382513</v>
      </c>
      <c r="N5" s="41">
        <v>1811.6932328767123</v>
      </c>
      <c r="O5" s="41">
        <v>1849.0447397260273</v>
      </c>
      <c r="P5" s="41">
        <v>1931.1275890410959</v>
      </c>
      <c r="Q5" s="41">
        <v>1898.0324590163937</v>
      </c>
      <c r="R5" s="41">
        <v>1788.1710958904112</v>
      </c>
      <c r="S5" s="41">
        <v>1608.5453698630135</v>
      </c>
      <c r="T5" s="41">
        <v>1518.1247397260274</v>
      </c>
      <c r="U5" s="41">
        <v>1539.7878142076502</v>
      </c>
      <c r="V5" s="41">
        <v>1556.1315342465755</v>
      </c>
      <c r="W5" s="41">
        <v>1559.4790684931506</v>
      </c>
      <c r="X5" s="41">
        <v>1627.2131506849314</v>
      </c>
      <c r="Y5" s="41">
        <v>1709.7737704918031</v>
      </c>
      <c r="Z5" s="41">
        <v>1770.719342465753</v>
      </c>
      <c r="AA5" s="41">
        <v>1747.3063561643835</v>
      </c>
      <c r="AB5" s="41">
        <v>1659.1684931506852</v>
      </c>
      <c r="AC5" s="41">
        <v>1688.9137158469941</v>
      </c>
      <c r="AD5" s="41">
        <v>1697.2957808219182</v>
      </c>
      <c r="AE5" s="41">
        <v>1726.1353698630141</v>
      </c>
      <c r="AF5" s="41">
        <v>1848.248824429581</v>
      </c>
      <c r="AG5" s="41">
        <v>1889.2182786345459</v>
      </c>
      <c r="AH5" s="41">
        <v>1968.8843788339382</v>
      </c>
      <c r="AI5" s="41">
        <v>2002.2677130643253</v>
      </c>
      <c r="AJ5" s="41">
        <v>2061.2129587842255</v>
      </c>
      <c r="AK5" s="41">
        <v>2042.7063820573103</v>
      </c>
      <c r="AL5" s="41">
        <v>2093.8701559046831</v>
      </c>
      <c r="AM5" s="41">
        <v>2172.3131428685488</v>
      </c>
      <c r="AN5" s="41">
        <v>2228.2381765604759</v>
      </c>
      <c r="AO5" s="41">
        <v>2308.5909116077623</v>
      </c>
      <c r="AP5" s="41">
        <v>2290.3242952804826</v>
      </c>
      <c r="AQ5" s="41">
        <v>2292.3796848050652</v>
      </c>
      <c r="AR5" s="41">
        <v>2362.2507970607044</v>
      </c>
      <c r="AS5" s="41">
        <v>2322.8963987336383</v>
      </c>
      <c r="AT5" s="41">
        <v>2208.5669054694135</v>
      </c>
      <c r="AU5" s="41">
        <v>2358.3199065988128</v>
      </c>
      <c r="AV5" s="41">
        <v>2436.2679802351081</v>
      </c>
      <c r="AW5" s="41">
        <v>2375.6629958858171</v>
      </c>
      <c r="AX5" s="41">
        <v>2397.6182650145079</v>
      </c>
      <c r="AY5" s="41">
        <v>2442.1302389396005</v>
      </c>
      <c r="AZ5" s="41">
        <v>2401.2528450771097</v>
      </c>
      <c r="BA5" s="41">
        <v>2448.2686466037344</v>
      </c>
      <c r="BB5" s="41">
        <v>2447.9957179022795</v>
      </c>
      <c r="BC5" s="71">
        <v>2447.1334282496041</v>
      </c>
      <c r="BD5" s="42">
        <v>-3.5224312132964286E-4</v>
      </c>
      <c r="BE5" s="42">
        <v>3.5718361905352491E-3</v>
      </c>
      <c r="BF5" s="107">
        <v>2.4509839208387677E-2</v>
      </c>
    </row>
    <row r="6" spans="1:60" s="38" customFormat="1">
      <c r="A6" s="38" t="s">
        <v>24</v>
      </c>
      <c r="B6" s="41">
        <v>315.87108772763037</v>
      </c>
      <c r="C6" s="41">
        <v>333.0484836818593</v>
      </c>
      <c r="D6" s="41">
        <v>357.30595710829783</v>
      </c>
      <c r="E6" s="41">
        <v>386.14476235724572</v>
      </c>
      <c r="F6" s="41">
        <v>410.02190563825519</v>
      </c>
      <c r="G6" s="41">
        <v>440.73598723637929</v>
      </c>
      <c r="H6" s="41">
        <v>467.2848515115985</v>
      </c>
      <c r="I6" s="41">
        <v>523.35316614271596</v>
      </c>
      <c r="J6" s="70">
        <v>564.17780545867424</v>
      </c>
      <c r="K6" s="41">
        <v>629.4570692649047</v>
      </c>
      <c r="L6" s="41">
        <v>690.24884432835142</v>
      </c>
      <c r="M6" s="41">
        <v>753.82705921531726</v>
      </c>
      <c r="N6" s="41">
        <v>780.15630006381787</v>
      </c>
      <c r="O6" s="41">
        <v>888.94844242271336</v>
      </c>
      <c r="P6" s="41">
        <v>961.92247167515109</v>
      </c>
      <c r="Q6" s="41">
        <v>1071.6892298101343</v>
      </c>
      <c r="R6" s="41">
        <v>1195.7025334896628</v>
      </c>
      <c r="S6" s="41">
        <v>1254.6380253343029</v>
      </c>
      <c r="T6" s="41">
        <v>1227.687988319803</v>
      </c>
      <c r="U6" s="41">
        <v>1293.3178525833439</v>
      </c>
      <c r="V6" s="41">
        <v>1356.8727348580419</v>
      </c>
      <c r="W6" s="41">
        <v>1393.829720743852</v>
      </c>
      <c r="X6" s="41">
        <v>1448.3223554074709</v>
      </c>
      <c r="Y6" s="41">
        <v>1434.9980005209904</v>
      </c>
      <c r="Z6" s="41">
        <v>1537.5411403553035</v>
      </c>
      <c r="AA6" s="41">
        <v>1610.7858039745322</v>
      </c>
      <c r="AB6" s="41">
        <v>1686.5303258285223</v>
      </c>
      <c r="AC6" s="41">
        <v>1708.3388500020724</v>
      </c>
      <c r="AD6" s="41">
        <v>1714.927472565636</v>
      </c>
      <c r="AE6" s="41">
        <v>1824.3367854375992</v>
      </c>
      <c r="AF6" s="41">
        <v>1722.4216625654878</v>
      </c>
      <c r="AG6" s="41">
        <v>1744.8585409007233</v>
      </c>
      <c r="AH6" s="41">
        <v>1783.8836461805608</v>
      </c>
      <c r="AI6" s="41">
        <v>1881.0340605233087</v>
      </c>
      <c r="AJ6" s="41">
        <v>1874.4423784680687</v>
      </c>
      <c r="AK6" s="41">
        <v>1951.930530528273</v>
      </c>
      <c r="AL6" s="41">
        <v>1925.0348656643771</v>
      </c>
      <c r="AM6" s="41">
        <v>1847.9614916338924</v>
      </c>
      <c r="AN6" s="41">
        <v>1900.6789992965175</v>
      </c>
      <c r="AO6" s="41">
        <v>1975.2469899759869</v>
      </c>
      <c r="AP6" s="41">
        <v>2017.3777514957794</v>
      </c>
      <c r="AQ6" s="41">
        <v>2008.0863632461346</v>
      </c>
      <c r="AR6" s="41">
        <v>2088.873898902832</v>
      </c>
      <c r="AS6" s="41">
        <v>2080.4366432071165</v>
      </c>
      <c r="AT6" s="41">
        <v>2021.3211539700585</v>
      </c>
      <c r="AU6" s="41">
        <v>2039.7388008779549</v>
      </c>
      <c r="AV6" s="41">
        <v>2065.1436774035337</v>
      </c>
      <c r="AW6" s="41">
        <v>2082.9994868638073</v>
      </c>
      <c r="AX6" s="41">
        <v>2034.163493880877</v>
      </c>
      <c r="AY6" s="41">
        <v>1959.6948855621406</v>
      </c>
      <c r="AZ6" s="41">
        <v>1939.2885936848515</v>
      </c>
      <c r="BA6" s="41">
        <v>1950.1785773916672</v>
      </c>
      <c r="BB6" s="41">
        <v>1883.2274211034444</v>
      </c>
      <c r="BC6" s="71">
        <v>1811.5350969382437</v>
      </c>
      <c r="BD6" s="42">
        <v>-3.8068861658351327E-2</v>
      </c>
      <c r="BE6" s="42">
        <v>-1.03102905794068E-2</v>
      </c>
      <c r="BF6" s="107">
        <v>1.8143854942174634E-2</v>
      </c>
    </row>
    <row r="7" spans="1:60" s="38" customFormat="1">
      <c r="A7" s="38" t="s">
        <v>22</v>
      </c>
      <c r="B7" s="43">
        <v>11522.187698</v>
      </c>
      <c r="C7" s="43">
        <v>12100.347314000001</v>
      </c>
      <c r="D7" s="43">
        <v>12566.880466000001</v>
      </c>
      <c r="E7" s="43">
        <v>13404.548552000002</v>
      </c>
      <c r="F7" s="43">
        <v>14152.985096</v>
      </c>
      <c r="G7" s="43">
        <v>14709.910246000001</v>
      </c>
      <c r="H7" s="43">
        <v>15222.758083000001</v>
      </c>
      <c r="I7" s="43">
        <v>16380.813852000001</v>
      </c>
      <c r="J7" s="83">
        <v>17317.932766999998</v>
      </c>
      <c r="K7" s="43">
        <v>16630.647999999997</v>
      </c>
      <c r="L7" s="43">
        <v>16333.560876999998</v>
      </c>
      <c r="M7" s="43">
        <v>17460.744534999998</v>
      </c>
      <c r="N7" s="43">
        <v>18443.366767</v>
      </c>
      <c r="O7" s="43">
        <v>18755.940658000003</v>
      </c>
      <c r="P7" s="43">
        <v>18438.211149999999</v>
      </c>
      <c r="Q7" s="43">
        <v>17062.354835999999</v>
      </c>
      <c r="R7" s="43">
        <v>16059.695341000002</v>
      </c>
      <c r="S7" s="43">
        <v>15294.962683999998</v>
      </c>
      <c r="T7" s="43">
        <v>15234.540301999999</v>
      </c>
      <c r="U7" s="43">
        <v>15725.35893454645</v>
      </c>
      <c r="V7" s="43">
        <v>15726.130987136989</v>
      </c>
      <c r="W7" s="43">
        <v>16280.893615493153</v>
      </c>
      <c r="X7" s="43">
        <v>16664.66912310959</v>
      </c>
      <c r="Y7" s="43">
        <v>17283.250134530059</v>
      </c>
      <c r="Z7" s="43">
        <v>17325.233205041095</v>
      </c>
      <c r="AA7" s="43">
        <v>16988.2555179439</v>
      </c>
      <c r="AB7" s="43">
        <v>16715.461389791908</v>
      </c>
      <c r="AC7" s="43">
        <v>17032.712089978402</v>
      </c>
      <c r="AD7" s="43">
        <v>17236.357494633397</v>
      </c>
      <c r="AE7" s="43">
        <v>17718.709286236794</v>
      </c>
      <c r="AF7" s="43">
        <v>17724.942415544032</v>
      </c>
      <c r="AG7" s="43">
        <v>18309.354512165235</v>
      </c>
      <c r="AH7" s="43">
        <v>18620.599619519893</v>
      </c>
      <c r="AI7" s="43">
        <v>18917.13191624005</v>
      </c>
      <c r="AJ7" s="43">
        <v>19518.9633716471</v>
      </c>
      <c r="AK7" s="43">
        <v>19701.355204633615</v>
      </c>
      <c r="AL7" s="43">
        <v>19648.533376292238</v>
      </c>
      <c r="AM7" s="43">
        <v>19761.002547337244</v>
      </c>
      <c r="AN7" s="43">
        <v>20033.041290757988</v>
      </c>
      <c r="AO7" s="43">
        <v>20731.490135518867</v>
      </c>
      <c r="AP7" s="43">
        <v>20802.215202883883</v>
      </c>
      <c r="AQ7" s="43">
        <v>20687.383007175475</v>
      </c>
      <c r="AR7" s="43">
        <v>20680.506115459884</v>
      </c>
      <c r="AS7" s="43">
        <v>19490.413731760047</v>
      </c>
      <c r="AT7" s="43">
        <v>18771.39726027397</v>
      </c>
      <c r="AU7" s="43">
        <v>19180.128767123289</v>
      </c>
      <c r="AV7" s="43">
        <v>18882.073972602735</v>
      </c>
      <c r="AW7" s="43">
        <v>18490.215846994535</v>
      </c>
      <c r="AX7" s="43">
        <v>18961.126027397269</v>
      </c>
      <c r="AY7" s="43">
        <v>19105.613698630139</v>
      </c>
      <c r="AZ7" s="43">
        <v>19530.909589041097</v>
      </c>
      <c r="BA7" s="43">
        <v>19687.232240437155</v>
      </c>
      <c r="BB7" s="43">
        <v>19957.723287671233</v>
      </c>
      <c r="BC7" s="82">
        <v>20455.668042767757</v>
      </c>
      <c r="BD7" s="44">
        <v>2.4949977906754794E-2</v>
      </c>
      <c r="BE7" s="44">
        <v>-3.5512117171024871E-3</v>
      </c>
      <c r="BF7" s="107">
        <v>0.20487854435751407</v>
      </c>
    </row>
    <row r="8" spans="1:60" s="38" customFormat="1">
      <c r="A8" s="45" t="s">
        <v>25</v>
      </c>
      <c r="B8" s="46">
        <v>12946.175087097494</v>
      </c>
      <c r="C8" s="46">
        <v>13600.864592202408</v>
      </c>
      <c r="D8" s="46">
        <v>14169.74349160145</v>
      </c>
      <c r="E8" s="46">
        <v>15112.850664084024</v>
      </c>
      <c r="F8" s="46">
        <v>15943.197330405379</v>
      </c>
      <c r="G8" s="46">
        <v>16622.225986661037</v>
      </c>
      <c r="H8" s="46">
        <v>17202.171181086942</v>
      </c>
      <c r="I8" s="46">
        <v>18493.076253115396</v>
      </c>
      <c r="J8" s="74">
        <v>19564.489750540866</v>
      </c>
      <c r="K8" s="46">
        <v>18972.759151456681</v>
      </c>
      <c r="L8" s="46">
        <v>18706.229639136567</v>
      </c>
      <c r="M8" s="46">
        <v>20003.500665253567</v>
      </c>
      <c r="N8" s="46">
        <v>21035.21629994053</v>
      </c>
      <c r="O8" s="46">
        <v>21493.933840148744</v>
      </c>
      <c r="P8" s="46">
        <v>21331.261210716246</v>
      </c>
      <c r="Q8" s="46">
        <v>20032.076524826527</v>
      </c>
      <c r="R8" s="46">
        <v>19043.568970380074</v>
      </c>
      <c r="S8" s="46">
        <v>18158.146079197315</v>
      </c>
      <c r="T8" s="46">
        <v>17980.35303004583</v>
      </c>
      <c r="U8" s="46">
        <v>18558.464601337444</v>
      </c>
      <c r="V8" s="46">
        <v>18639.135256241607</v>
      </c>
      <c r="W8" s="46">
        <v>19234.202404730157</v>
      </c>
      <c r="X8" s="46">
        <v>19740.204629201991</v>
      </c>
      <c r="Y8" s="46">
        <v>20428.021905542853</v>
      </c>
      <c r="Z8" s="46">
        <v>20633.493687862152</v>
      </c>
      <c r="AA8" s="46">
        <v>20346.347678082817</v>
      </c>
      <c r="AB8" s="46">
        <v>20061.160208771114</v>
      </c>
      <c r="AC8" s="46">
        <v>20429.964655827469</v>
      </c>
      <c r="AD8" s="46">
        <v>20648.580748020951</v>
      </c>
      <c r="AE8" s="46">
        <v>21269.181441537406</v>
      </c>
      <c r="AF8" s="46">
        <v>21295.612902539102</v>
      </c>
      <c r="AG8" s="46">
        <v>21943.431331700504</v>
      </c>
      <c r="AH8" s="46">
        <v>22373.367644534392</v>
      </c>
      <c r="AI8" s="46">
        <v>22800.433689827685</v>
      </c>
      <c r="AJ8" s="46">
        <v>23454.618708899394</v>
      </c>
      <c r="AK8" s="46">
        <v>23695.992117219197</v>
      </c>
      <c r="AL8" s="46">
        <v>23667.438397861297</v>
      </c>
      <c r="AM8" s="46">
        <v>23781.277181839687</v>
      </c>
      <c r="AN8" s="46">
        <v>24161.958466614982</v>
      </c>
      <c r="AO8" s="46">
        <v>25015.328037102616</v>
      </c>
      <c r="AP8" s="46">
        <v>25109.917249660146</v>
      </c>
      <c r="AQ8" s="46">
        <v>24987.849055226674</v>
      </c>
      <c r="AR8" s="46">
        <v>25131.63081142342</v>
      </c>
      <c r="AS8" s="46">
        <v>23893.746773700801</v>
      </c>
      <c r="AT8" s="46">
        <v>23001.285319713443</v>
      </c>
      <c r="AU8" s="46">
        <v>23578.187474600058</v>
      </c>
      <c r="AV8" s="46">
        <v>23383.485630241375</v>
      </c>
      <c r="AW8" s="46">
        <v>22948.878329744159</v>
      </c>
      <c r="AX8" s="46">
        <v>23392.907786292653</v>
      </c>
      <c r="AY8" s="46">
        <v>23507.438823131881</v>
      </c>
      <c r="AZ8" s="46">
        <v>23871.451027803058</v>
      </c>
      <c r="BA8" s="46">
        <v>24085.679464432556</v>
      </c>
      <c r="BB8" s="46">
        <v>24288.946426676957</v>
      </c>
      <c r="BC8" s="74">
        <v>24714.336567955605</v>
      </c>
      <c r="BD8" s="47">
        <v>1.751373377033083E-2</v>
      </c>
      <c r="BE8" s="47">
        <v>-3.4047782677416594E-3</v>
      </c>
      <c r="BF8" s="47">
        <v>0.24753223850807637</v>
      </c>
    </row>
    <row r="9" spans="1:60" s="38" customFormat="1">
      <c r="B9" s="41"/>
      <c r="C9" s="41"/>
      <c r="D9" s="41"/>
      <c r="E9" s="41"/>
      <c r="F9" s="41"/>
      <c r="G9" s="41"/>
      <c r="H9" s="41"/>
      <c r="I9" s="41"/>
      <c r="J9" s="70"/>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71"/>
      <c r="BD9" s="42"/>
      <c r="BE9" s="42"/>
      <c r="BF9" s="42"/>
    </row>
    <row r="10" spans="1:60">
      <c r="A10" s="38" t="s">
        <v>26</v>
      </c>
      <c r="B10" s="48">
        <v>432.3739355605797</v>
      </c>
      <c r="C10" s="48">
        <v>447.27080600790305</v>
      </c>
      <c r="D10" s="48">
        <v>459.87697726060208</v>
      </c>
      <c r="E10" s="48">
        <v>468.99481011836536</v>
      </c>
      <c r="F10" s="48">
        <v>491.75073283137988</v>
      </c>
      <c r="G10" s="48">
        <v>447.78576840223838</v>
      </c>
      <c r="H10" s="48">
        <v>479.60326027397264</v>
      </c>
      <c r="I10" s="48">
        <v>478.58415300546454</v>
      </c>
      <c r="J10" s="70">
        <v>482.63468493150691</v>
      </c>
      <c r="K10" s="48">
        <v>482.87438356164381</v>
      </c>
      <c r="L10" s="48">
        <v>457.94616438356161</v>
      </c>
      <c r="M10" s="48">
        <v>472.72937158469949</v>
      </c>
      <c r="N10" s="48">
        <v>497.94052054794525</v>
      </c>
      <c r="O10" s="48">
        <v>499.88358904109589</v>
      </c>
      <c r="P10" s="48">
        <v>528.45887671232867</v>
      </c>
      <c r="Q10" s="48">
        <v>490.15234972677592</v>
      </c>
      <c r="R10" s="48">
        <v>458.2827123287671</v>
      </c>
      <c r="S10" s="48">
        <v>441.00805479452049</v>
      </c>
      <c r="T10" s="48">
        <v>450.82260273972605</v>
      </c>
      <c r="U10" s="48">
        <v>426.95508196721312</v>
      </c>
      <c r="V10" s="48">
        <v>388.97791780821922</v>
      </c>
      <c r="W10" s="48">
        <v>448.4805479452055</v>
      </c>
      <c r="X10" s="48">
        <v>476.7063835616438</v>
      </c>
      <c r="Y10" s="48">
        <v>474.9129781420765</v>
      </c>
      <c r="Z10" s="48">
        <v>434.87424657534245</v>
      </c>
      <c r="AA10" s="48">
        <v>412.27298630136988</v>
      </c>
      <c r="AB10" s="48">
        <v>425.93090410958899</v>
      </c>
      <c r="AC10" s="48">
        <v>448.93073770491799</v>
      </c>
      <c r="AD10" s="48">
        <v>446.81602739726031</v>
      </c>
      <c r="AE10" s="48">
        <v>432.966301369863</v>
      </c>
      <c r="AF10" s="48">
        <v>431.50950684931502</v>
      </c>
      <c r="AG10" s="48">
        <v>447.43112021857922</v>
      </c>
      <c r="AH10" s="48">
        <v>450.2628767123287</v>
      </c>
      <c r="AI10" s="48">
        <v>459.0195890410958</v>
      </c>
      <c r="AJ10" s="48">
        <v>430.6128493150685</v>
      </c>
      <c r="AK10" s="48">
        <v>431.64439890710395</v>
      </c>
      <c r="AL10" s="48">
        <v>426.55183561643832</v>
      </c>
      <c r="AM10" s="48">
        <v>394.92230136986302</v>
      </c>
      <c r="AN10" s="48">
        <v>406.87090410958899</v>
      </c>
      <c r="AO10" s="48">
        <v>427.08095628415293</v>
      </c>
      <c r="AP10" s="48">
        <v>451.22913013698627</v>
      </c>
      <c r="AQ10" s="48">
        <v>473.8517854891337</v>
      </c>
      <c r="AR10" s="48">
        <v>527.75254429437143</v>
      </c>
      <c r="AS10" s="48">
        <v>540.09211105519148</v>
      </c>
      <c r="AT10" s="48">
        <v>532.22289119795005</v>
      </c>
      <c r="AU10" s="48">
        <v>593.68642372237696</v>
      </c>
      <c r="AV10" s="48">
        <v>608.77928985089341</v>
      </c>
      <c r="AW10" s="48">
        <v>635.63073336464038</v>
      </c>
      <c r="AX10" s="48">
        <v>682.9549952312135</v>
      </c>
      <c r="AY10" s="48">
        <v>673.05522918464828</v>
      </c>
      <c r="AZ10" s="48">
        <v>695.78450952309481</v>
      </c>
      <c r="BA10" s="48">
        <v>686.3384925443163</v>
      </c>
      <c r="BB10" s="48">
        <v>684.18206788688417</v>
      </c>
      <c r="BC10" s="71">
        <v>647.65644516384361</v>
      </c>
      <c r="BD10" s="49">
        <v>-5.3385822922619064E-2</v>
      </c>
      <c r="BE10" s="49">
        <v>2.6299542156348998E-2</v>
      </c>
      <c r="BF10" s="49">
        <v>6.4867551356184725E-3</v>
      </c>
    </row>
    <row r="11" spans="1:60" s="69" customFormat="1">
      <c r="A11" s="69" t="s">
        <v>13</v>
      </c>
      <c r="B11" s="70">
        <v>305.67380821917806</v>
      </c>
      <c r="C11" s="70">
        <v>334.60257534246574</v>
      </c>
      <c r="D11" s="70">
        <v>344.54016438356172</v>
      </c>
      <c r="E11" s="70">
        <v>412.43237704918033</v>
      </c>
      <c r="F11" s="70">
        <v>456.56490410958895</v>
      </c>
      <c r="G11" s="70">
        <v>515.87842703736214</v>
      </c>
      <c r="H11" s="70">
        <v>568.84123392843719</v>
      </c>
      <c r="I11" s="70">
        <v>655.57721645042068</v>
      </c>
      <c r="J11" s="70">
        <v>802.75746282621935</v>
      </c>
      <c r="K11" s="70">
        <v>862.90874590591216</v>
      </c>
      <c r="L11" s="70">
        <v>891.08888342345472</v>
      </c>
      <c r="M11" s="70">
        <v>960.82588277211926</v>
      </c>
      <c r="N11" s="70">
        <v>992.5040142951035</v>
      </c>
      <c r="O11" s="70">
        <v>1093.8455746427787</v>
      </c>
      <c r="P11" s="70">
        <v>1161.5756081765269</v>
      </c>
      <c r="Q11" s="70">
        <v>1125.3378516745722</v>
      </c>
      <c r="R11" s="70">
        <v>1083.2880191220804</v>
      </c>
      <c r="S11" s="70">
        <v>1128.6071768447623</v>
      </c>
      <c r="T11" s="70">
        <v>1103.5341850355871</v>
      </c>
      <c r="U11" s="70">
        <v>1141.5436663592441</v>
      </c>
      <c r="V11" s="70">
        <v>1188.221510169242</v>
      </c>
      <c r="W11" s="70">
        <v>1346.8914132209218</v>
      </c>
      <c r="X11" s="70">
        <v>1389.8640931083517</v>
      </c>
      <c r="Y11" s="70">
        <v>1416.7930384568072</v>
      </c>
      <c r="Z11" s="70">
        <v>1445.0388663713379</v>
      </c>
      <c r="AA11" s="70">
        <v>1416.9405455461974</v>
      </c>
      <c r="AB11" s="70">
        <v>1438.0985576952469</v>
      </c>
      <c r="AC11" s="70">
        <v>1519.8206091225925</v>
      </c>
      <c r="AD11" s="70">
        <v>1588.7837189590202</v>
      </c>
      <c r="AE11" s="70">
        <v>1697.7348682170095</v>
      </c>
      <c r="AF11" s="70">
        <v>1773.1052487337545</v>
      </c>
      <c r="AG11" s="70">
        <v>1864.4004136639271</v>
      </c>
      <c r="AH11" s="70">
        <v>1985.3258413256606</v>
      </c>
      <c r="AI11" s="70">
        <v>2056.0465311920934</v>
      </c>
      <c r="AJ11" s="70">
        <v>2107.6897101964714</v>
      </c>
      <c r="AK11" s="70">
        <v>2029.4870027697884</v>
      </c>
      <c r="AL11" s="70">
        <v>2062.7803913107159</v>
      </c>
      <c r="AM11" s="70">
        <v>2044.6489547274514</v>
      </c>
      <c r="AN11" s="70">
        <v>1984.0862828742479</v>
      </c>
      <c r="AO11" s="70">
        <v>2064.7522095616905</v>
      </c>
      <c r="AP11" s="70">
        <v>2123.3406001516232</v>
      </c>
      <c r="AQ11" s="70">
        <v>2152.242755281356</v>
      </c>
      <c r="AR11" s="70">
        <v>2308.348624160084</v>
      </c>
      <c r="AS11" s="70">
        <v>2481.2755203544743</v>
      </c>
      <c r="AT11" s="70">
        <v>2497.9325122055102</v>
      </c>
      <c r="AU11" s="70">
        <v>2713.5441948158705</v>
      </c>
      <c r="AV11" s="70">
        <v>2831.920379163656</v>
      </c>
      <c r="AW11" s="70">
        <v>2884.2422623170351</v>
      </c>
      <c r="AX11" s="70">
        <v>3099.7949852130414</v>
      </c>
      <c r="AY11" s="70">
        <v>3210.2301073232284</v>
      </c>
      <c r="AZ11" s="70">
        <v>3139.5786938105844</v>
      </c>
      <c r="BA11" s="70">
        <v>2960.2485984608502</v>
      </c>
      <c r="BB11" s="70">
        <v>3052.0783880159179</v>
      </c>
      <c r="BC11" s="71">
        <v>3080.8189737714697</v>
      </c>
      <c r="BD11" s="72">
        <v>9.4167259492425881E-3</v>
      </c>
      <c r="BE11" s="72">
        <v>2.8322713047230774E-2</v>
      </c>
      <c r="BF11" s="72">
        <v>3.0856665519583066E-2</v>
      </c>
    </row>
    <row r="12" spans="1:60">
      <c r="A12" s="39" t="s">
        <v>27</v>
      </c>
      <c r="B12" s="48">
        <v>70.516940454443812</v>
      </c>
      <c r="C12" s="48">
        <v>77.453144432393898</v>
      </c>
      <c r="D12" s="48">
        <v>81.568630817590986</v>
      </c>
      <c r="E12" s="48">
        <v>86.063510017555274</v>
      </c>
      <c r="F12" s="48">
        <v>92.454944023671928</v>
      </c>
      <c r="G12" s="48">
        <v>97.837721290962207</v>
      </c>
      <c r="H12" s="48">
        <v>108.04353424657535</v>
      </c>
      <c r="I12" s="48">
        <v>114.29131147540984</v>
      </c>
      <c r="J12" s="70">
        <v>109.5587397260274</v>
      </c>
      <c r="K12" s="48">
        <v>105.07109589041096</v>
      </c>
      <c r="L12" s="48">
        <v>92.020657534246567</v>
      </c>
      <c r="M12" s="48">
        <v>97.105300546448092</v>
      </c>
      <c r="N12" s="48">
        <v>100.02356164383562</v>
      </c>
      <c r="O12" s="48">
        <v>108.82997260273972</v>
      </c>
      <c r="P12" s="48">
        <v>109.88660273972603</v>
      </c>
      <c r="Q12" s="48">
        <v>111.30177595628416</v>
      </c>
      <c r="R12" s="48">
        <v>115.53317808219177</v>
      </c>
      <c r="S12" s="48">
        <v>103.84602739726027</v>
      </c>
      <c r="T12" s="48">
        <v>100.35991780821917</v>
      </c>
      <c r="U12" s="48">
        <v>100.21095628415301</v>
      </c>
      <c r="V12" s="48">
        <v>97.676383561643831</v>
      </c>
      <c r="W12" s="48">
        <v>104.4215890410959</v>
      </c>
      <c r="X12" s="48">
        <v>109.38887671232875</v>
      </c>
      <c r="Y12" s="48">
        <v>120.13877049180329</v>
      </c>
      <c r="Z12" s="48">
        <v>132.93095890410959</v>
      </c>
      <c r="AA12" s="48">
        <v>140.18158904109586</v>
      </c>
      <c r="AB12" s="48">
        <v>156.36120923546108</v>
      </c>
      <c r="AC12" s="48">
        <v>169.05438556462855</v>
      </c>
      <c r="AD12" s="48">
        <v>184.81426704230225</v>
      </c>
      <c r="AE12" s="48">
        <v>198.17370804079664</v>
      </c>
      <c r="AF12" s="48">
        <v>217.73869862475118</v>
      </c>
      <c r="AG12" s="48">
        <v>231.14984684995949</v>
      </c>
      <c r="AH12" s="48">
        <v>249.52508718076297</v>
      </c>
      <c r="AI12" s="48">
        <v>255.77163942416897</v>
      </c>
      <c r="AJ12" s="48">
        <v>259.48068833816581</v>
      </c>
      <c r="AK12" s="48">
        <v>253.12626863785988</v>
      </c>
      <c r="AL12" s="48">
        <v>242.31397618785093</v>
      </c>
      <c r="AM12" s="48">
        <v>251.97382034780421</v>
      </c>
      <c r="AN12" s="48">
        <v>243.93935134479915</v>
      </c>
      <c r="AO12" s="48">
        <v>257.40655025555048</v>
      </c>
      <c r="AP12" s="48">
        <v>266.13020813969138</v>
      </c>
      <c r="AQ12" s="48">
        <v>293.48980004734989</v>
      </c>
      <c r="AR12" s="48">
        <v>377.1026561762485</v>
      </c>
      <c r="AS12" s="48">
        <v>389.93318237733621</v>
      </c>
      <c r="AT12" s="48">
        <v>383.49173846953659</v>
      </c>
      <c r="AU12" s="48">
        <v>342.63949974840011</v>
      </c>
      <c r="AV12" s="48">
        <v>371.00992071820224</v>
      </c>
      <c r="AW12" s="48">
        <v>375.60493071434115</v>
      </c>
      <c r="AX12" s="48">
        <v>362.47615477732597</v>
      </c>
      <c r="AY12" s="48">
        <v>353.08636752040314</v>
      </c>
      <c r="AZ12" s="48">
        <v>355.47313519703283</v>
      </c>
      <c r="BA12" s="48">
        <v>377.02296364867385</v>
      </c>
      <c r="BB12" s="48">
        <v>368.85183935096023</v>
      </c>
      <c r="BC12" s="71">
        <v>378.7667448123704</v>
      </c>
      <c r="BD12" s="49">
        <v>2.688045552072249E-2</v>
      </c>
      <c r="BE12" s="49">
        <v>-2.2097951892398049E-3</v>
      </c>
      <c r="BF12" s="49">
        <v>3.7936272316282955E-3</v>
      </c>
    </row>
    <row r="13" spans="1:60">
      <c r="A13" s="39" t="s">
        <v>28</v>
      </c>
      <c r="B13" s="48">
        <v>81.432291290215119</v>
      </c>
      <c r="C13" s="48">
        <v>92.393680298180826</v>
      </c>
      <c r="D13" s="48">
        <v>93.369314963161699</v>
      </c>
      <c r="E13" s="48">
        <v>103.89654224386317</v>
      </c>
      <c r="F13" s="48">
        <v>100.49194879341259</v>
      </c>
      <c r="G13" s="48">
        <v>116.06589275958822</v>
      </c>
      <c r="H13" s="48">
        <v>119.95295890410958</v>
      </c>
      <c r="I13" s="48">
        <v>134.95265027322407</v>
      </c>
      <c r="J13" s="70">
        <v>131.22712328767125</v>
      </c>
      <c r="K13" s="48">
        <v>144.79786301369862</v>
      </c>
      <c r="L13" s="48">
        <v>144.8206301369863</v>
      </c>
      <c r="M13" s="48">
        <v>152.09262295081967</v>
      </c>
      <c r="N13" s="48">
        <v>153.11501369863015</v>
      </c>
      <c r="O13" s="48">
        <v>156.63687671232879</v>
      </c>
      <c r="P13" s="48">
        <v>165.69027397260274</v>
      </c>
      <c r="Q13" s="48">
        <v>157.05881967213116</v>
      </c>
      <c r="R13" s="48">
        <v>161.4944794520548</v>
      </c>
      <c r="S13" s="48">
        <v>165.90605479452054</v>
      </c>
      <c r="T13" s="48">
        <v>171.87026027397258</v>
      </c>
      <c r="U13" s="48">
        <v>171.38659016393441</v>
      </c>
      <c r="V13" s="48">
        <v>178.59495890410957</v>
      </c>
      <c r="W13" s="48">
        <v>177.61073972602742</v>
      </c>
      <c r="X13" s="48">
        <v>187.03650684931506</v>
      </c>
      <c r="Y13" s="48">
        <v>196.38637158469942</v>
      </c>
      <c r="Z13" s="48">
        <v>202.67205479452053</v>
      </c>
      <c r="AA13" s="48">
        <v>205.80561643835622</v>
      </c>
      <c r="AB13" s="48">
        <v>211.11534246575346</v>
      </c>
      <c r="AC13" s="48">
        <v>230.95505464480877</v>
      </c>
      <c r="AD13" s="48">
        <v>245.59232876712332</v>
      </c>
      <c r="AE13" s="48">
        <v>253.68547945205484</v>
      </c>
      <c r="AF13" s="48">
        <v>266.22158904109591</v>
      </c>
      <c r="AG13" s="48">
        <v>274.49842076502733</v>
      </c>
      <c r="AH13" s="48">
        <v>280.51088602739731</v>
      </c>
      <c r="AI13" s="48">
        <v>275.18405561643834</v>
      </c>
      <c r="AJ13" s="48">
        <v>245.53862000000001</v>
      </c>
      <c r="AK13" s="48">
        <v>238.96280327868851</v>
      </c>
      <c r="AL13" s="48">
        <v>225.42008219178081</v>
      </c>
      <c r="AM13" s="48">
        <v>221.28661643835619</v>
      </c>
      <c r="AN13" s="48">
        <v>229.57263013698633</v>
      </c>
      <c r="AO13" s="48">
        <v>228.25600546448084</v>
      </c>
      <c r="AP13" s="48">
        <v>236.86697260273974</v>
      </c>
      <c r="AQ13" s="48">
        <v>234.19040000000004</v>
      </c>
      <c r="AR13" s="48">
        <v>232.01875342465758</v>
      </c>
      <c r="AS13" s="48">
        <v>248.33905464480878</v>
      </c>
      <c r="AT13" s="48">
        <v>229.99915068493152</v>
      </c>
      <c r="AU13" s="48">
        <v>256.44063013698627</v>
      </c>
      <c r="AV13" s="48">
        <v>275.02134246575343</v>
      </c>
      <c r="AW13" s="48">
        <v>295.14030054644809</v>
      </c>
      <c r="AX13" s="48">
        <v>297.425095890411</v>
      </c>
      <c r="AY13" s="48">
        <v>316.11402739726032</v>
      </c>
      <c r="AZ13" s="48">
        <v>332.19483141190835</v>
      </c>
      <c r="BA13" s="48">
        <v>345.12248604685402</v>
      </c>
      <c r="BB13" s="48">
        <v>340.30556652970301</v>
      </c>
      <c r="BC13" s="71">
        <v>342.33540640174436</v>
      </c>
      <c r="BD13" s="49">
        <v>5.9647565943186098E-3</v>
      </c>
      <c r="BE13" s="49">
        <v>3.9045573179891102E-2</v>
      </c>
      <c r="BF13" s="49">
        <v>3.4287406111102236E-3</v>
      </c>
    </row>
    <row r="14" spans="1:60">
      <c r="A14" s="39" t="s">
        <v>29</v>
      </c>
      <c r="B14" s="48">
        <v>13.394794520547945</v>
      </c>
      <c r="C14" s="48">
        <v>13.969342465753426</v>
      </c>
      <c r="D14" s="48">
        <v>15.110301369863013</v>
      </c>
      <c r="E14" s="48">
        <v>18.008934426229509</v>
      </c>
      <c r="F14" s="48">
        <v>18.951095890410958</v>
      </c>
      <c r="G14" s="48">
        <v>21.513561643835615</v>
      </c>
      <c r="H14" s="48">
        <v>23.876849315068494</v>
      </c>
      <c r="I14" s="48">
        <v>24.656830601092899</v>
      </c>
      <c r="J14" s="70">
        <v>27.438712328767121</v>
      </c>
      <c r="K14" s="48">
        <v>31.346931506849316</v>
      </c>
      <c r="L14" s="48">
        <v>30.726054794520547</v>
      </c>
      <c r="M14" s="48">
        <v>34.701803278688523</v>
      </c>
      <c r="N14" s="48">
        <v>43.558082191780827</v>
      </c>
      <c r="O14" s="48">
        <v>44.839561643835623</v>
      </c>
      <c r="P14" s="48">
        <v>47.775315068493157</v>
      </c>
      <c r="Q14" s="48">
        <v>61.876693989071043</v>
      </c>
      <c r="R14" s="48">
        <v>68.985917808219185</v>
      </c>
      <c r="S14" s="48">
        <v>75.137452054794537</v>
      </c>
      <c r="T14" s="48">
        <v>68.840602739726023</v>
      </c>
      <c r="U14" s="48">
        <v>69.118661202185791</v>
      </c>
      <c r="V14" s="48">
        <v>85.138191780821927</v>
      </c>
      <c r="W14" s="48">
        <v>86.423698630136983</v>
      </c>
      <c r="X14" s="48">
        <v>87.641780821917806</v>
      </c>
      <c r="Y14" s="48">
        <v>86.606748633879761</v>
      </c>
      <c r="Z14" s="48">
        <v>90.733863013698624</v>
      </c>
      <c r="AA14" s="48">
        <v>91.464684931506866</v>
      </c>
      <c r="AB14" s="48">
        <v>102.80994520547947</v>
      </c>
      <c r="AC14" s="48">
        <v>99.673087431693986</v>
      </c>
      <c r="AD14" s="48">
        <v>104.19416438356164</v>
      </c>
      <c r="AE14" s="48">
        <v>113.15438356164383</v>
      </c>
      <c r="AF14" s="48">
        <v>111.01328767123287</v>
      </c>
      <c r="AG14" s="48">
        <v>123.24005464480875</v>
      </c>
      <c r="AH14" s="48">
        <v>140.50249315068493</v>
      </c>
      <c r="AI14" s="48">
        <v>143.34219178082191</v>
      </c>
      <c r="AJ14" s="48">
        <v>130.10627397260274</v>
      </c>
      <c r="AK14" s="48">
        <v>136.5103825136612</v>
      </c>
      <c r="AL14" s="48">
        <v>141.10043835616437</v>
      </c>
      <c r="AM14" s="48">
        <v>140.25564383561641</v>
      </c>
      <c r="AN14" s="48">
        <v>144.19600000000003</v>
      </c>
      <c r="AO14" s="48">
        <v>154.56460545144549</v>
      </c>
      <c r="AP14" s="48">
        <v>169.15414442267354</v>
      </c>
      <c r="AQ14" s="48">
        <v>179.65388277883619</v>
      </c>
      <c r="AR14" s="48">
        <v>182.7494543378703</v>
      </c>
      <c r="AS14" s="48">
        <v>188.07439246679269</v>
      </c>
      <c r="AT14" s="48">
        <v>190.66661604693621</v>
      </c>
      <c r="AU14" s="48">
        <v>220.41987397260277</v>
      </c>
      <c r="AV14" s="48">
        <v>226.11709589041101</v>
      </c>
      <c r="AW14" s="48">
        <v>232.97557923497268</v>
      </c>
      <c r="AX14" s="48">
        <v>247.41898630136987</v>
      </c>
      <c r="AY14" s="48">
        <v>260.37183013698632</v>
      </c>
      <c r="AZ14" s="48">
        <v>254.21316986301369</v>
      </c>
      <c r="BA14" s="48">
        <v>239.75854918032786</v>
      </c>
      <c r="BB14" s="48">
        <v>237.15062191780822</v>
      </c>
      <c r="BC14" s="71">
        <v>255.28866575342468</v>
      </c>
      <c r="BD14" s="49">
        <v>7.6483222725440392E-2</v>
      </c>
      <c r="BE14" s="49">
        <v>2.6400412490443337E-2</v>
      </c>
      <c r="BF14" s="49">
        <v>2.5569035497242415E-3</v>
      </c>
    </row>
    <row r="15" spans="1:60">
      <c r="A15" s="39" t="s">
        <v>30</v>
      </c>
      <c r="B15" s="48">
        <v>74.438270282135349</v>
      </c>
      <c r="C15" s="48">
        <v>94.675921852345397</v>
      </c>
      <c r="D15" s="48">
        <v>95.448505490489694</v>
      </c>
      <c r="E15" s="48">
        <v>95.270988935335211</v>
      </c>
      <c r="F15" s="48">
        <v>93.610038863247965</v>
      </c>
      <c r="G15" s="48">
        <v>98.036672640098672</v>
      </c>
      <c r="H15" s="48">
        <v>97.996328767123288</v>
      </c>
      <c r="I15" s="48">
        <v>84.195792349726773</v>
      </c>
      <c r="J15" s="70">
        <v>99.888301369863001</v>
      </c>
      <c r="K15" s="48">
        <v>118.08816438356163</v>
      </c>
      <c r="L15" s="48">
        <v>120.06720547945204</v>
      </c>
      <c r="M15" s="48">
        <v>120.61759562841527</v>
      </c>
      <c r="N15" s="48">
        <v>120.07684931506847</v>
      </c>
      <c r="O15" s="48">
        <v>118.2405205479452</v>
      </c>
      <c r="P15" s="48">
        <v>123.11767123287672</v>
      </c>
      <c r="Q15" s="48">
        <v>132.44702185792346</v>
      </c>
      <c r="R15" s="48">
        <v>135.85410958904109</v>
      </c>
      <c r="S15" s="48">
        <v>133.10630136986299</v>
      </c>
      <c r="T15" s="48">
        <v>118.01936986301368</v>
      </c>
      <c r="U15" s="48">
        <v>121.26937158469943</v>
      </c>
      <c r="V15" s="48">
        <v>118.67841095890411</v>
      </c>
      <c r="W15" s="48">
        <v>126.79449315068491</v>
      </c>
      <c r="X15" s="48">
        <v>136.98476712328767</v>
      </c>
      <c r="Y15" s="48">
        <v>134.83483606557374</v>
      </c>
      <c r="Z15" s="48">
        <v>119.47449315068492</v>
      </c>
      <c r="AA15" s="48">
        <v>119.33109589041096</v>
      </c>
      <c r="AB15" s="48">
        <v>111.01838356164383</v>
      </c>
      <c r="AC15" s="48">
        <v>116.20286885245899</v>
      </c>
      <c r="AD15" s="48">
        <v>121.13465753424659</v>
      </c>
      <c r="AE15" s="48">
        <v>131.6004383561644</v>
      </c>
      <c r="AF15" s="48">
        <v>148.88561643835618</v>
      </c>
      <c r="AG15" s="48">
        <v>153.98994535519125</v>
      </c>
      <c r="AH15" s="48">
        <v>159.25150684931506</v>
      </c>
      <c r="AI15" s="48">
        <v>154.63065753424658</v>
      </c>
      <c r="AJ15" s="48">
        <v>159.23531506849312</v>
      </c>
      <c r="AK15" s="48">
        <v>154.98909836065573</v>
      </c>
      <c r="AL15" s="48">
        <v>147.28901369863016</v>
      </c>
      <c r="AM15" s="48">
        <v>146.98583561643838</v>
      </c>
      <c r="AN15" s="48">
        <v>139.82854794520549</v>
      </c>
      <c r="AO15" s="48">
        <v>153.00519125683059</v>
      </c>
      <c r="AP15" s="48">
        <v>154.35488610567518</v>
      </c>
      <c r="AQ15" s="48">
        <v>148.53761159271232</v>
      </c>
      <c r="AR15" s="48">
        <v>157.38983201855629</v>
      </c>
      <c r="AS15" s="48">
        <v>175.19260206119142</v>
      </c>
      <c r="AT15" s="48">
        <v>182.20506849315069</v>
      </c>
      <c r="AU15" s="48">
        <v>190.80397260273972</v>
      </c>
      <c r="AV15" s="48">
        <v>219.74890410958906</v>
      </c>
      <c r="AW15" s="48">
        <v>215.4405737704918</v>
      </c>
      <c r="AX15" s="48">
        <v>228.20589041095894</v>
      </c>
      <c r="AY15" s="48">
        <v>224.92835616438353</v>
      </c>
      <c r="AZ15" s="48">
        <v>246.83</v>
      </c>
      <c r="BA15" s="48">
        <v>259.29036230256759</v>
      </c>
      <c r="BB15" s="48">
        <v>258.28499280421181</v>
      </c>
      <c r="BC15" s="71">
        <v>267.07846369137468</v>
      </c>
      <c r="BD15" s="49">
        <v>3.4045612916537404E-2</v>
      </c>
      <c r="BE15" s="49">
        <v>5.0781093754612261E-2</v>
      </c>
      <c r="BF15" s="49">
        <v>2.6749870381122154E-3</v>
      </c>
    </row>
    <row r="16" spans="1:60">
      <c r="A16" s="39" t="s">
        <v>31</v>
      </c>
      <c r="B16" s="48">
        <v>35.171330072382489</v>
      </c>
      <c r="C16" s="48">
        <v>35.418007941574082</v>
      </c>
      <c r="D16" s="48">
        <v>36.954166061794666</v>
      </c>
      <c r="E16" s="48">
        <v>37.560230179567903</v>
      </c>
      <c r="F16" s="48">
        <v>39.486989970980986</v>
      </c>
      <c r="G16" s="48">
        <v>40.506248793930951</v>
      </c>
      <c r="H16" s="48">
        <v>41.858630136986307</v>
      </c>
      <c r="I16" s="48">
        <v>67.287185792349717</v>
      </c>
      <c r="J16" s="70">
        <v>68.26616438356163</v>
      </c>
      <c r="K16" s="48">
        <v>67.35405479452055</v>
      </c>
      <c r="L16" s="48">
        <v>52.187315068493156</v>
      </c>
      <c r="M16" s="48">
        <v>58.261475409836059</v>
      </c>
      <c r="N16" s="48">
        <v>57.167205479452051</v>
      </c>
      <c r="O16" s="48">
        <v>52.173890410958904</v>
      </c>
      <c r="P16" s="48">
        <v>40.483643835616434</v>
      </c>
      <c r="Q16" s="48">
        <v>32.448060109289621</v>
      </c>
      <c r="R16" s="48">
        <v>32.34646575342466</v>
      </c>
      <c r="S16" s="48">
        <v>35.625561643835617</v>
      </c>
      <c r="T16" s="48">
        <v>31.454027397260276</v>
      </c>
      <c r="U16" s="48">
        <v>27.540601092896171</v>
      </c>
      <c r="V16" s="48">
        <v>28.979863013698633</v>
      </c>
      <c r="W16" s="48">
        <v>30.977561643835617</v>
      </c>
      <c r="X16" s="48">
        <v>21.457013698630135</v>
      </c>
      <c r="Y16" s="48">
        <v>19.839726775956283</v>
      </c>
      <c r="Z16" s="48">
        <v>17.693506849315071</v>
      </c>
      <c r="AA16" s="48">
        <v>25.361808219178087</v>
      </c>
      <c r="AB16" s="48">
        <v>24.080109589041093</v>
      </c>
      <c r="AC16" s="48">
        <v>33.183415300546443</v>
      </c>
      <c r="AD16" s="48">
        <v>29.058876712328765</v>
      </c>
      <c r="AE16" s="48">
        <v>22.629999999999995</v>
      </c>
      <c r="AF16" s="48">
        <v>25.680630136986299</v>
      </c>
      <c r="AG16" s="48">
        <v>29.294480874316939</v>
      </c>
      <c r="AH16" s="48">
        <v>18.489780821917808</v>
      </c>
      <c r="AI16" s="48">
        <v>20.994794520547948</v>
      </c>
      <c r="AJ16" s="48">
        <v>35.235479452054797</v>
      </c>
      <c r="AK16" s="48">
        <v>35.082114754098356</v>
      </c>
      <c r="AL16" s="48">
        <v>32.878331506849314</v>
      </c>
      <c r="AM16" s="48">
        <v>36.586775342465749</v>
      </c>
      <c r="AN16" s="48">
        <v>35.094019178082192</v>
      </c>
      <c r="AO16" s="48">
        <v>38.206355191256833</v>
      </c>
      <c r="AP16" s="48">
        <v>34.514298630136985</v>
      </c>
      <c r="AQ16" s="48">
        <v>37.703180821917805</v>
      </c>
      <c r="AR16" s="48">
        <v>42.515079452054806</v>
      </c>
      <c r="AS16" s="48">
        <v>45.140505464480874</v>
      </c>
      <c r="AT16" s="48">
        <v>43.523180821917805</v>
      </c>
      <c r="AU16" s="48">
        <v>45.034342465753426</v>
      </c>
      <c r="AV16" s="48">
        <v>42.227167123287664</v>
      </c>
      <c r="AW16" s="48">
        <v>39.984040983606555</v>
      </c>
      <c r="AX16" s="48">
        <v>44.839202739726026</v>
      </c>
      <c r="AY16" s="48">
        <v>41.472208219178079</v>
      </c>
      <c r="AZ16" s="48">
        <v>45.650347945205475</v>
      </c>
      <c r="BA16" s="48">
        <v>47.985882513661203</v>
      </c>
      <c r="BB16" s="48">
        <v>42.040990971828705</v>
      </c>
      <c r="BC16" s="71">
        <v>41.526712558213013</v>
      </c>
      <c r="BD16" s="49">
        <v>-1.2232785234779664E-2</v>
      </c>
      <c r="BE16" s="49">
        <v>-1.1207420777519239E-3</v>
      </c>
      <c r="BF16" s="49">
        <v>4.1592053620989513E-4</v>
      </c>
    </row>
    <row r="17" spans="1:58">
      <c r="A17" s="39" t="s">
        <v>32</v>
      </c>
      <c r="B17" s="48">
        <v>183.87995342465754</v>
      </c>
      <c r="C17" s="48">
        <v>181.46939452054792</v>
      </c>
      <c r="D17" s="48">
        <v>185.72887123287671</v>
      </c>
      <c r="E17" s="48">
        <v>201.42559016393446</v>
      </c>
      <c r="F17" s="48">
        <v>200.37061643835619</v>
      </c>
      <c r="G17" s="48">
        <v>209.87436438356164</v>
      </c>
      <c r="H17" s="48">
        <v>212.34175342465755</v>
      </c>
      <c r="I17" s="48">
        <v>230.82160109289617</v>
      </c>
      <c r="J17" s="70">
        <v>257.25873972602739</v>
      </c>
      <c r="K17" s="48">
        <v>259.42460273972603</v>
      </c>
      <c r="L17" s="48">
        <v>275.92171780821917</v>
      </c>
      <c r="M17" s="48">
        <v>280.30215027322407</v>
      </c>
      <c r="N17" s="48">
        <v>314.78855890410955</v>
      </c>
      <c r="O17" s="48">
        <v>330.87236986301372</v>
      </c>
      <c r="P17" s="48">
        <v>354.42964931506856</v>
      </c>
      <c r="Q17" s="48">
        <v>423.40134972677595</v>
      </c>
      <c r="R17" s="48">
        <v>448.33816712328769</v>
      </c>
      <c r="S17" s="48">
        <v>444.53905753424658</v>
      </c>
      <c r="T17" s="48">
        <v>435.24065205479451</v>
      </c>
      <c r="U17" s="48">
        <v>408.38464754098356</v>
      </c>
      <c r="V17" s="48">
        <v>418.09434794520541</v>
      </c>
      <c r="W17" s="48">
        <v>435.20238904109584</v>
      </c>
      <c r="X17" s="48">
        <v>418.91504383561636</v>
      </c>
      <c r="Y17" s="48">
        <v>433.39150000000001</v>
      </c>
      <c r="Z17" s="48">
        <v>422.64955068493157</v>
      </c>
      <c r="AA17" s="48">
        <v>427.92507945205483</v>
      </c>
      <c r="AB17" s="48">
        <v>412.72949315068496</v>
      </c>
      <c r="AC17" s="48">
        <v>488.09987704918035</v>
      </c>
      <c r="AD17" s="48">
        <v>450.23927671232877</v>
      </c>
      <c r="AE17" s="48">
        <v>498.64068493150671</v>
      </c>
      <c r="AF17" s="48">
        <v>484.0328767123288</v>
      </c>
      <c r="AG17" s="48">
        <v>403.33071038251364</v>
      </c>
      <c r="AH17" s="48">
        <v>432.10884931506843</v>
      </c>
      <c r="AI17" s="48">
        <v>474.19643835616449</v>
      </c>
      <c r="AJ17" s="48">
        <v>506.73742465753418</v>
      </c>
      <c r="AK17" s="48">
        <v>510.4632240437158</v>
      </c>
      <c r="AL17" s="48">
        <v>572.2312328767124</v>
      </c>
      <c r="AM17" s="48">
        <v>602.74273972602737</v>
      </c>
      <c r="AN17" s="48">
        <v>506.51824657534235</v>
      </c>
      <c r="AO17" s="48">
        <v>544.70584699453536</v>
      </c>
      <c r="AP17" s="48">
        <v>605.78454794520542</v>
      </c>
      <c r="AQ17" s="48">
        <v>667.57583561643833</v>
      </c>
      <c r="AR17" s="48">
        <v>640.2920273972602</v>
      </c>
      <c r="AS17" s="48">
        <v>716.08926229508188</v>
      </c>
      <c r="AT17" s="48">
        <v>726.23232876712325</v>
      </c>
      <c r="AU17" s="48">
        <v>725.41846575342447</v>
      </c>
      <c r="AV17" s="48">
        <v>737.20210958904113</v>
      </c>
      <c r="AW17" s="48">
        <v>792.13180327868861</v>
      </c>
      <c r="AX17" s="48">
        <v>782.45530213089796</v>
      </c>
      <c r="AY17" s="48">
        <v>720.01313045366635</v>
      </c>
      <c r="AZ17" s="48">
        <v>637.02113866311788</v>
      </c>
      <c r="BA17" s="48">
        <v>536.98247796407907</v>
      </c>
      <c r="BB17" s="48">
        <v>463.02746214364225</v>
      </c>
      <c r="BC17" s="71">
        <v>409.08153589074914</v>
      </c>
      <c r="BD17" s="49">
        <v>-0.11650696916149172</v>
      </c>
      <c r="BE17" s="49">
        <v>-3.1894102967254701E-2</v>
      </c>
      <c r="BF17" s="49">
        <v>4.0972521367477486E-3</v>
      </c>
    </row>
    <row r="18" spans="1:58">
      <c r="A18" s="39" t="s">
        <v>105</v>
      </c>
      <c r="B18" s="48">
        <v>78.476482863414788</v>
      </c>
      <c r="C18" s="48">
        <v>79.313744742843369</v>
      </c>
      <c r="D18" s="48">
        <v>83.423865916736105</v>
      </c>
      <c r="E18" s="48">
        <v>84.861439430233332</v>
      </c>
      <c r="F18" s="48">
        <v>90.344489589456501</v>
      </c>
      <c r="G18" s="48">
        <v>93.439995779615629</v>
      </c>
      <c r="H18" s="48">
        <v>97.903312569463807</v>
      </c>
      <c r="I18" s="48">
        <v>106.24286566882375</v>
      </c>
      <c r="J18" s="70">
        <v>111.73946608023135</v>
      </c>
      <c r="K18" s="48">
        <v>113.37194199665271</v>
      </c>
      <c r="L18" s="48">
        <v>125.91975932017706</v>
      </c>
      <c r="M18" s="48">
        <v>128.63955706116388</v>
      </c>
      <c r="N18" s="48">
        <v>130.93318324056517</v>
      </c>
      <c r="O18" s="48">
        <v>132.71067330022183</v>
      </c>
      <c r="P18" s="48">
        <v>132.66882244018396</v>
      </c>
      <c r="Q18" s="48">
        <v>124.7648469958681</v>
      </c>
      <c r="R18" s="48">
        <v>123.72657986314016</v>
      </c>
      <c r="S18" s="48">
        <v>123.53647179920478</v>
      </c>
      <c r="T18" s="48">
        <v>121.89975947043766</v>
      </c>
      <c r="U18" s="48">
        <v>119.00557035644057</v>
      </c>
      <c r="V18" s="48">
        <v>120.57025109601685</v>
      </c>
      <c r="W18" s="48">
        <v>120.66156269691781</v>
      </c>
      <c r="X18" s="48">
        <v>129.62036415940224</v>
      </c>
      <c r="Y18" s="48">
        <v>125.82119753073772</v>
      </c>
      <c r="Z18" s="48">
        <v>131.81143054794524</v>
      </c>
      <c r="AA18" s="48">
        <v>135.88214547945208</v>
      </c>
      <c r="AB18" s="48">
        <v>147.94234095890408</v>
      </c>
      <c r="AC18" s="48">
        <v>167.47383546448086</v>
      </c>
      <c r="AD18" s="48">
        <v>179.65743328767121</v>
      </c>
      <c r="AE18" s="48">
        <v>197.05055657534248</v>
      </c>
      <c r="AF18" s="48">
        <v>218.41272095890409</v>
      </c>
      <c r="AG18" s="48">
        <v>212.59834994535521</v>
      </c>
      <c r="AH18" s="48">
        <v>231.30181616438355</v>
      </c>
      <c r="AI18" s="48">
        <v>264.79226657534247</v>
      </c>
      <c r="AJ18" s="48">
        <v>262.18619178082196</v>
      </c>
      <c r="AK18" s="48">
        <v>269.13085172677597</v>
      </c>
      <c r="AL18" s="48">
        <v>288.36790454246579</v>
      </c>
      <c r="AM18" s="48">
        <v>288.2133876164383</v>
      </c>
      <c r="AN18" s="48">
        <v>301.29639240651858</v>
      </c>
      <c r="AO18" s="48">
        <v>308.32674999348905</v>
      </c>
      <c r="AP18" s="48">
        <v>307.31387245334338</v>
      </c>
      <c r="AQ18" s="48">
        <v>323.76790025607056</v>
      </c>
      <c r="AR18" s="48">
        <v>343.40158502465869</v>
      </c>
      <c r="AS18" s="48">
        <v>342.77402386837565</v>
      </c>
      <c r="AT18" s="48">
        <v>341.92261162929037</v>
      </c>
      <c r="AU18" s="48">
        <v>346.72946572597431</v>
      </c>
      <c r="AV18" s="48">
        <v>366.11011897341751</v>
      </c>
      <c r="AW18" s="48">
        <v>369.1264106574684</v>
      </c>
      <c r="AX18" s="48">
        <v>372.10823171514301</v>
      </c>
      <c r="AY18" s="48">
        <v>386.58679522765135</v>
      </c>
      <c r="AZ18" s="48">
        <v>419.25347983282967</v>
      </c>
      <c r="BA18" s="48">
        <v>433.90934592013156</v>
      </c>
      <c r="BB18" s="48">
        <v>435.90316137173374</v>
      </c>
      <c r="BC18" s="71">
        <v>443.1742902873001</v>
      </c>
      <c r="BD18" s="49">
        <v>1.6680606060953895E-2</v>
      </c>
      <c r="BE18" s="49">
        <v>2.4138687809106774E-2</v>
      </c>
      <c r="BF18" s="49">
        <v>4.4387161201923349E-3</v>
      </c>
    </row>
    <row r="19" spans="1:58">
      <c r="A19" s="39" t="s">
        <v>106</v>
      </c>
      <c r="B19" s="48">
        <v>298.49338517388901</v>
      </c>
      <c r="C19" s="48">
        <v>311.85749957654161</v>
      </c>
      <c r="D19" s="48">
        <v>324.93760912949165</v>
      </c>
      <c r="E19" s="48">
        <v>333.4437573676592</v>
      </c>
      <c r="F19" s="48">
        <v>354.58568924251153</v>
      </c>
      <c r="G19" s="48">
        <v>381.58012069309541</v>
      </c>
      <c r="H19" s="48">
        <v>528.27533715297102</v>
      </c>
      <c r="I19" s="48">
        <v>544.55309592789854</v>
      </c>
      <c r="J19" s="70">
        <v>593.67571422668266</v>
      </c>
      <c r="K19" s="48">
        <v>591.73955236025961</v>
      </c>
      <c r="L19" s="48">
        <v>572.85288959966613</v>
      </c>
      <c r="M19" s="48">
        <v>592.46045972574518</v>
      </c>
      <c r="N19" s="48">
        <v>614.60742539848422</v>
      </c>
      <c r="O19" s="48">
        <v>634.07971408165383</v>
      </c>
      <c r="P19" s="48">
        <v>667.29831392422784</v>
      </c>
      <c r="Q19" s="48">
        <v>744.9065558334803</v>
      </c>
      <c r="R19" s="48">
        <v>752.5906668189449</v>
      </c>
      <c r="S19" s="48">
        <v>680.4473539812102</v>
      </c>
      <c r="T19" s="48">
        <v>670.36359317414224</v>
      </c>
      <c r="U19" s="48">
        <v>680.94965834877723</v>
      </c>
      <c r="V19" s="48">
        <v>636.32969331447543</v>
      </c>
      <c r="W19" s="48">
        <v>631.50887633096238</v>
      </c>
      <c r="X19" s="48">
        <v>648.91409986248789</v>
      </c>
      <c r="Y19" s="48">
        <v>650.1726789092935</v>
      </c>
      <c r="Z19" s="48">
        <v>684.61823263403608</v>
      </c>
      <c r="AA19" s="48">
        <v>684.5989497949729</v>
      </c>
      <c r="AB19" s="48">
        <v>668.36476836532802</v>
      </c>
      <c r="AC19" s="48">
        <v>625.35192653296212</v>
      </c>
      <c r="AD19" s="48">
        <v>620.02846394718415</v>
      </c>
      <c r="AE19" s="48">
        <v>653.26697290027346</v>
      </c>
      <c r="AF19" s="48">
        <v>660.6668433141341</v>
      </c>
      <c r="AG19" s="48">
        <v>685.3199000419105</v>
      </c>
      <c r="AH19" s="48">
        <v>745.24708550206628</v>
      </c>
      <c r="AI19" s="48">
        <v>770.8354954434044</v>
      </c>
      <c r="AJ19" s="48">
        <v>734.39267222803585</v>
      </c>
      <c r="AK19" s="48">
        <v>808.79214841288854</v>
      </c>
      <c r="AL19" s="48">
        <v>813.49642926500337</v>
      </c>
      <c r="AM19" s="48">
        <v>821.68666795171498</v>
      </c>
      <c r="AN19" s="48">
        <v>816.34218278592891</v>
      </c>
      <c r="AO19" s="48">
        <v>816.78554160538738</v>
      </c>
      <c r="AP19" s="48">
        <v>824.78293273239058</v>
      </c>
      <c r="AQ19" s="48">
        <v>824.21506960211684</v>
      </c>
      <c r="AR19" s="48">
        <v>791.75067666952327</v>
      </c>
      <c r="AS19" s="48">
        <v>754.45871461521961</v>
      </c>
      <c r="AT19" s="48">
        <v>716.87890925485021</v>
      </c>
      <c r="AU19" s="48">
        <v>715.59875623426217</v>
      </c>
      <c r="AV19" s="48">
        <v>715.70647501451265</v>
      </c>
      <c r="AW19" s="48">
        <v>681.56045622744796</v>
      </c>
      <c r="AX19" s="48">
        <v>652.14631125521748</v>
      </c>
      <c r="AY19" s="48">
        <v>649.78745839768897</v>
      </c>
      <c r="AZ19" s="48">
        <v>668.88100066923096</v>
      </c>
      <c r="BA19" s="48">
        <v>688.45958649963814</v>
      </c>
      <c r="BB19" s="48">
        <v>697.32475737355082</v>
      </c>
      <c r="BC19" s="71">
        <v>702.18073713437832</v>
      </c>
      <c r="BD19" s="49">
        <v>6.9637277459033697E-3</v>
      </c>
      <c r="BE19" s="49">
        <v>-1.2619231429719768E-2</v>
      </c>
      <c r="BF19" s="49">
        <v>7.0328559790468924E-3</v>
      </c>
    </row>
    <row r="20" spans="1:58">
      <c r="A20" s="39" t="s">
        <v>107</v>
      </c>
      <c r="B20" s="48">
        <v>45.920715224584782</v>
      </c>
      <c r="C20" s="48">
        <v>47.387081625795176</v>
      </c>
      <c r="D20" s="48">
        <v>50.617331085782524</v>
      </c>
      <c r="E20" s="48">
        <v>52.278497881522682</v>
      </c>
      <c r="F20" s="48">
        <v>56.234511463111673</v>
      </c>
      <c r="G20" s="48">
        <v>58.474911983013385</v>
      </c>
      <c r="H20" s="48">
        <v>63.083395981424637</v>
      </c>
      <c r="I20" s="48">
        <v>73.420181302786659</v>
      </c>
      <c r="J20" s="70">
        <v>74.155381549463911</v>
      </c>
      <c r="K20" s="48">
        <v>66.05664882220816</v>
      </c>
      <c r="L20" s="48">
        <v>75.578144175308481</v>
      </c>
      <c r="M20" s="48">
        <v>77.021407112926042</v>
      </c>
      <c r="N20" s="48">
        <v>81.584848274130579</v>
      </c>
      <c r="O20" s="48">
        <v>92.399079700636591</v>
      </c>
      <c r="P20" s="48">
        <v>97.288064147404256</v>
      </c>
      <c r="Q20" s="48">
        <v>94.608233947201683</v>
      </c>
      <c r="R20" s="48">
        <v>91.24757491903226</v>
      </c>
      <c r="S20" s="48">
        <v>85.867217949426276</v>
      </c>
      <c r="T20" s="48">
        <v>74.848493498066546</v>
      </c>
      <c r="U20" s="48">
        <v>74.863329862214584</v>
      </c>
      <c r="V20" s="48">
        <v>81.661988296814982</v>
      </c>
      <c r="W20" s="48">
        <v>81.145878939568775</v>
      </c>
      <c r="X20" s="48">
        <v>83.548143017348053</v>
      </c>
      <c r="Y20" s="48">
        <v>91.018877766849741</v>
      </c>
      <c r="Z20" s="48">
        <v>91.791250963685826</v>
      </c>
      <c r="AA20" s="48">
        <v>87.524363987191435</v>
      </c>
      <c r="AB20" s="48">
        <v>90.917609169437824</v>
      </c>
      <c r="AC20" s="48">
        <v>94.823211499579202</v>
      </c>
      <c r="AD20" s="48">
        <v>99.113529790815903</v>
      </c>
      <c r="AE20" s="48">
        <v>109.38473851285571</v>
      </c>
      <c r="AF20" s="48">
        <v>123.61670375324283</v>
      </c>
      <c r="AG20" s="48">
        <v>127.66642113259684</v>
      </c>
      <c r="AH20" s="48">
        <v>130.46410406223643</v>
      </c>
      <c r="AI20" s="48">
        <v>133.48108557875662</v>
      </c>
      <c r="AJ20" s="48">
        <v>144.0426754416672</v>
      </c>
      <c r="AK20" s="48">
        <v>123.31434060104304</v>
      </c>
      <c r="AL20" s="48">
        <v>120.71286488035811</v>
      </c>
      <c r="AM20" s="48">
        <v>119.61077889999984</v>
      </c>
      <c r="AN20" s="48">
        <v>127.1767078837305</v>
      </c>
      <c r="AO20" s="48">
        <v>135.72073455316931</v>
      </c>
      <c r="AP20" s="48">
        <v>134.84752663081468</v>
      </c>
      <c r="AQ20" s="48">
        <v>134.93309859495321</v>
      </c>
      <c r="AR20" s="48">
        <v>145.05942305541129</v>
      </c>
      <c r="AS20" s="48">
        <v>159.80115403423</v>
      </c>
      <c r="AT20" s="48">
        <v>170.63934688267793</v>
      </c>
      <c r="AU20" s="48">
        <v>184.29490819369482</v>
      </c>
      <c r="AV20" s="48">
        <v>185.18557720415328</v>
      </c>
      <c r="AW20" s="48">
        <v>193.26560189902145</v>
      </c>
      <c r="AX20" s="48">
        <v>194.39747068511659</v>
      </c>
      <c r="AY20" s="48">
        <v>197.86271444004703</v>
      </c>
      <c r="AZ20" s="48">
        <v>206.14992576487873</v>
      </c>
      <c r="BA20" s="48">
        <v>217.13768196293574</v>
      </c>
      <c r="BB20" s="48">
        <v>219.07460750853619</v>
      </c>
      <c r="BC20" s="71">
        <v>227.54347083925379</v>
      </c>
      <c r="BD20" s="49">
        <v>3.865743924880749E-2</v>
      </c>
      <c r="BE20" s="49">
        <v>4.2088515344714361E-2</v>
      </c>
      <c r="BF20" s="49">
        <v>2.2790150380879474E-3</v>
      </c>
    </row>
    <row r="21" spans="1:58">
      <c r="A21" s="50" t="s">
        <v>33</v>
      </c>
      <c r="B21" s="51">
        <v>1619.7719070860287</v>
      </c>
      <c r="C21" s="51">
        <v>1715.8111988063442</v>
      </c>
      <c r="D21" s="51">
        <v>1771.575737711951</v>
      </c>
      <c r="E21" s="51">
        <v>1894.2366778134465</v>
      </c>
      <c r="F21" s="51">
        <v>1994.8459612161289</v>
      </c>
      <c r="G21" s="51">
        <v>2080.9936854073021</v>
      </c>
      <c r="H21" s="51">
        <v>2341.7765947007902</v>
      </c>
      <c r="I21" s="51">
        <v>2514.5828839400938</v>
      </c>
      <c r="J21" s="74">
        <v>2758.6004904360225</v>
      </c>
      <c r="K21" s="51">
        <v>2843.0339849754432</v>
      </c>
      <c r="L21" s="51">
        <v>2839.1294217240852</v>
      </c>
      <c r="M21" s="51">
        <v>2974.7576263440851</v>
      </c>
      <c r="N21" s="51">
        <v>3106.2992629891055</v>
      </c>
      <c r="O21" s="51">
        <v>3264.5118225472088</v>
      </c>
      <c r="P21" s="51">
        <v>3428.6728415650559</v>
      </c>
      <c r="Q21" s="51">
        <v>3498.3035594893731</v>
      </c>
      <c r="R21" s="51">
        <v>3471.6878708601839</v>
      </c>
      <c r="S21" s="51">
        <v>3417.6267301636449</v>
      </c>
      <c r="T21" s="51">
        <v>3347.2534640549461</v>
      </c>
      <c r="U21" s="51">
        <v>3341.2281347627422</v>
      </c>
      <c r="V21" s="51">
        <v>3342.9235168491518</v>
      </c>
      <c r="W21" s="51">
        <v>3590.1187503664532</v>
      </c>
      <c r="X21" s="51">
        <v>3690.0770727503295</v>
      </c>
      <c r="Y21" s="51">
        <v>3749.9167243576776</v>
      </c>
      <c r="Z21" s="51">
        <v>3774.2884544896074</v>
      </c>
      <c r="AA21" s="51">
        <v>3747.2888650817872</v>
      </c>
      <c r="AB21" s="51">
        <v>3789.3686635065701</v>
      </c>
      <c r="AC21" s="51">
        <v>3993.5690091678498</v>
      </c>
      <c r="AD21" s="51">
        <v>4069.4327445338427</v>
      </c>
      <c r="AE21" s="51">
        <v>4308.2881319175112</v>
      </c>
      <c r="AF21" s="51">
        <v>4460.8837222341017</v>
      </c>
      <c r="AG21" s="51">
        <v>4552.919663874186</v>
      </c>
      <c r="AH21" s="51">
        <v>4822.9903271118219</v>
      </c>
      <c r="AI21" s="51">
        <v>5008.29474506308</v>
      </c>
      <c r="AJ21" s="51">
        <v>5015.2579004509162</v>
      </c>
      <c r="AK21" s="51">
        <v>4991.5026340062786</v>
      </c>
      <c r="AL21" s="51">
        <v>5073.1425004329703</v>
      </c>
      <c r="AM21" s="51">
        <v>5068.9135218721776</v>
      </c>
      <c r="AN21" s="51">
        <v>4934.9212652404321</v>
      </c>
      <c r="AO21" s="51">
        <v>5128.8107466119882</v>
      </c>
      <c r="AP21" s="51">
        <v>5308.3191199512803</v>
      </c>
      <c r="AQ21" s="51">
        <v>5470.1613200808852</v>
      </c>
      <c r="AR21" s="51">
        <v>5748.3806560106959</v>
      </c>
      <c r="AS21" s="51">
        <v>6041.1705232371833</v>
      </c>
      <c r="AT21" s="51">
        <v>6015.7143544538758</v>
      </c>
      <c r="AU21" s="51">
        <v>6334.6105333720852</v>
      </c>
      <c r="AV21" s="51">
        <v>6579.0283801029173</v>
      </c>
      <c r="AW21" s="51">
        <v>6715.1026929941618</v>
      </c>
      <c r="AX21" s="51">
        <v>6964.2226263504226</v>
      </c>
      <c r="AY21" s="51">
        <v>7033.5082244651412</v>
      </c>
      <c r="AZ21" s="51">
        <v>7001.0302326808969</v>
      </c>
      <c r="BA21" s="51">
        <v>6792.2564270440362</v>
      </c>
      <c r="BB21" s="51">
        <v>6798.2244558747761</v>
      </c>
      <c r="BC21" s="74">
        <v>6795.4514463041223</v>
      </c>
      <c r="BD21" s="52">
        <v>-4.0790203216334309E-4</v>
      </c>
      <c r="BE21" s="52">
        <v>1.6915806857479732E-2</v>
      </c>
      <c r="BF21" s="52">
        <v>6.8061438896061338E-2</v>
      </c>
    </row>
    <row r="22" spans="1:58">
      <c r="B22" s="48"/>
      <c r="C22" s="48"/>
      <c r="D22" s="48"/>
      <c r="E22" s="48"/>
      <c r="F22" s="48"/>
      <c r="G22" s="48"/>
      <c r="H22" s="48"/>
      <c r="I22" s="48"/>
      <c r="J22" s="70"/>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71"/>
      <c r="BD22" s="49"/>
      <c r="BE22" s="49"/>
      <c r="BF22" s="49"/>
    </row>
    <row r="23" spans="1:58">
      <c r="A23" s="39" t="s">
        <v>34</v>
      </c>
      <c r="B23" s="48">
        <v>106.65284931506849</v>
      </c>
      <c r="C23" s="48">
        <v>118.20578082191781</v>
      </c>
      <c r="D23" s="48">
        <v>125.64857534246575</v>
      </c>
      <c r="E23" s="48">
        <v>144.3210382513661</v>
      </c>
      <c r="F23" s="48">
        <v>158.68693150684933</v>
      </c>
      <c r="G23" s="48">
        <v>175.7078082191781</v>
      </c>
      <c r="H23" s="48">
        <v>196.21323287671237</v>
      </c>
      <c r="I23" s="48">
        <v>211.85945355191257</v>
      </c>
      <c r="J23" s="70">
        <v>230.39624657534247</v>
      </c>
      <c r="K23" s="48">
        <v>207.13071232876712</v>
      </c>
      <c r="L23" s="48">
        <v>209.78019178082189</v>
      </c>
      <c r="M23" s="48">
        <v>225.92573770491802</v>
      </c>
      <c r="N23" s="48">
        <v>218.2335616438356</v>
      </c>
      <c r="O23" s="48">
        <v>236.5224383561644</v>
      </c>
      <c r="P23" s="48">
        <v>246.07772602739729</v>
      </c>
      <c r="Q23" s="48">
        <v>240.05751366120219</v>
      </c>
      <c r="R23" s="48">
        <v>219.21665753424659</v>
      </c>
      <c r="S23" s="48">
        <v>208.70172602739726</v>
      </c>
      <c r="T23" s="48">
        <v>204.02805479452059</v>
      </c>
      <c r="U23" s="48">
        <v>198.30836065573766</v>
      </c>
      <c r="V23" s="48">
        <v>200.05789041095892</v>
      </c>
      <c r="W23" s="48">
        <v>210.22112328767128</v>
      </c>
      <c r="X23" s="48">
        <v>216.6853698630137</v>
      </c>
      <c r="Y23" s="48">
        <v>215.31699453551909</v>
      </c>
      <c r="Z23" s="48">
        <v>213.57884931506857</v>
      </c>
      <c r="AA23" s="48">
        <v>222.86506849315066</v>
      </c>
      <c r="AB23" s="48">
        <v>241.02117808219177</v>
      </c>
      <c r="AC23" s="48">
        <v>234.36232240437155</v>
      </c>
      <c r="AD23" s="48">
        <v>236.88065753424652</v>
      </c>
      <c r="AE23" s="48">
        <v>234.29279452054794</v>
      </c>
      <c r="AF23" s="48">
        <v>232.59101369863009</v>
      </c>
      <c r="AG23" s="48">
        <v>240.00439890710382</v>
      </c>
      <c r="AH23" s="48">
        <v>245.04323287671232</v>
      </c>
      <c r="AI23" s="48">
        <v>253.80369863013698</v>
      </c>
      <c r="AJ23" s="48">
        <v>249.98367123287667</v>
      </c>
      <c r="AK23" s="48">
        <v>243.02483606557377</v>
      </c>
      <c r="AL23" s="48">
        <v>263.65843835616431</v>
      </c>
      <c r="AM23" s="48">
        <v>270.12304109589041</v>
      </c>
      <c r="AN23" s="48">
        <v>291.73076712328771</v>
      </c>
      <c r="AO23" s="48">
        <v>283.47745901639348</v>
      </c>
      <c r="AP23" s="48">
        <v>283.6027028557765</v>
      </c>
      <c r="AQ23" s="48">
        <v>288.72185005250697</v>
      </c>
      <c r="AR23" s="48">
        <v>273.22837396323848</v>
      </c>
      <c r="AS23" s="48">
        <v>272.16301288708962</v>
      </c>
      <c r="AT23" s="48">
        <v>262.47189322610097</v>
      </c>
      <c r="AU23" s="48">
        <v>274.98634907967011</v>
      </c>
      <c r="AV23" s="48">
        <v>258.81374003538372</v>
      </c>
      <c r="AW23" s="48">
        <v>257.70490590885424</v>
      </c>
      <c r="AX23" s="48">
        <v>262.26278206185111</v>
      </c>
      <c r="AY23" s="48">
        <v>255.15317828034702</v>
      </c>
      <c r="AZ23" s="48">
        <v>256.272219449396</v>
      </c>
      <c r="BA23" s="48">
        <v>260.70362780753379</v>
      </c>
      <c r="BB23" s="48">
        <v>265.37591113849351</v>
      </c>
      <c r="BC23" s="71">
        <v>271.92054914087339</v>
      </c>
      <c r="BD23" s="49">
        <v>2.4661763663109459E-2</v>
      </c>
      <c r="BE23" s="49">
        <v>-2.9118150921155772E-3</v>
      </c>
      <c r="BF23" s="49">
        <v>2.7234840813998695E-3</v>
      </c>
    </row>
    <row r="24" spans="1:58">
      <c r="A24" s="39" t="s">
        <v>38</v>
      </c>
      <c r="B24" s="48">
        <v>312.11271232876709</v>
      </c>
      <c r="C24" s="48">
        <v>318.66810958904114</v>
      </c>
      <c r="D24" s="48">
        <v>350.3951232876712</v>
      </c>
      <c r="E24" s="48">
        <v>405.10338797814211</v>
      </c>
      <c r="F24" s="48">
        <v>468.28786301369877</v>
      </c>
      <c r="G24" s="48">
        <v>511.70936986301371</v>
      </c>
      <c r="H24" s="48">
        <v>525.20786301369856</v>
      </c>
      <c r="I24" s="48">
        <v>566.88540983606561</v>
      </c>
      <c r="J24" s="70">
        <v>597.8955068493151</v>
      </c>
      <c r="K24" s="48">
        <v>529.36005479452047</v>
      </c>
      <c r="L24" s="48">
        <v>503.76594520547951</v>
      </c>
      <c r="M24" s="48">
        <v>523.6178961748634</v>
      </c>
      <c r="N24" s="48">
        <v>516.77695890410962</v>
      </c>
      <c r="O24" s="48">
        <v>551.43972602739723</v>
      </c>
      <c r="P24" s="48">
        <v>550.65909589041087</v>
      </c>
      <c r="Q24" s="48">
        <v>505.6165846994536</v>
      </c>
      <c r="R24" s="48">
        <v>465.80931506849322</v>
      </c>
      <c r="S24" s="48">
        <v>441.1832328767124</v>
      </c>
      <c r="T24" s="48">
        <v>403.85608219178079</v>
      </c>
      <c r="U24" s="48">
        <v>392.45442622950816</v>
      </c>
      <c r="V24" s="48">
        <v>400.18783561643841</v>
      </c>
      <c r="W24" s="48">
        <v>449.96835616438352</v>
      </c>
      <c r="X24" s="48">
        <v>454.61309589041099</v>
      </c>
      <c r="Y24" s="48">
        <v>466.33133879781411</v>
      </c>
      <c r="Z24" s="48">
        <v>459.99227397260273</v>
      </c>
      <c r="AA24" s="48">
        <v>493.18034959384187</v>
      </c>
      <c r="AB24" s="48">
        <v>526.94932778847055</v>
      </c>
      <c r="AC24" s="48">
        <v>535.11165580967076</v>
      </c>
      <c r="AD24" s="48">
        <v>526.91188357973749</v>
      </c>
      <c r="AE24" s="48">
        <v>583.46894841128847</v>
      </c>
      <c r="AF24" s="48">
        <v>578.44006337685767</v>
      </c>
      <c r="AG24" s="48">
        <v>623.92403917296997</v>
      </c>
      <c r="AH24" s="48">
        <v>638.51688285668911</v>
      </c>
      <c r="AI24" s="48">
        <v>647.10020555039625</v>
      </c>
      <c r="AJ24" s="48">
        <v>626.50798318356033</v>
      </c>
      <c r="AK24" s="48">
        <v>643.42983923630641</v>
      </c>
      <c r="AL24" s="48">
        <v>654.19621924638091</v>
      </c>
      <c r="AM24" s="48">
        <v>654.68404355647476</v>
      </c>
      <c r="AN24" s="48">
        <v>685.79091515866367</v>
      </c>
      <c r="AO24" s="48">
        <v>690.53767701648644</v>
      </c>
      <c r="AP24" s="48">
        <v>694.10730347711763</v>
      </c>
      <c r="AQ24" s="48">
        <v>690.14696980920564</v>
      </c>
      <c r="AR24" s="48">
        <v>696.61505203443028</v>
      </c>
      <c r="AS24" s="48">
        <v>731.39604121368427</v>
      </c>
      <c r="AT24" s="48">
        <v>677.54990440675647</v>
      </c>
      <c r="AU24" s="48">
        <v>705.72307774346518</v>
      </c>
      <c r="AV24" s="48">
        <v>662.32171753838304</v>
      </c>
      <c r="AW24" s="48">
        <v>645.26526799601947</v>
      </c>
      <c r="AX24" s="48">
        <v>665.0948691547668</v>
      </c>
      <c r="AY24" s="48">
        <v>665.27755271203546</v>
      </c>
      <c r="AZ24" s="48">
        <v>684.24976023099191</v>
      </c>
      <c r="BA24" s="48">
        <v>693.80416753349414</v>
      </c>
      <c r="BB24" s="48">
        <v>695.99476019769179</v>
      </c>
      <c r="BC24" s="71">
        <v>702.74725739394717</v>
      </c>
      <c r="BD24" s="49">
        <v>9.7019368282849072E-3</v>
      </c>
      <c r="BE24" s="49">
        <v>-8.9079402469605107E-5</v>
      </c>
      <c r="BF24" s="49">
        <v>7.0385300956725058E-3</v>
      </c>
    </row>
    <row r="25" spans="1:58">
      <c r="A25" s="39" t="s">
        <v>39</v>
      </c>
      <c r="B25" s="48">
        <v>71.220958904109565</v>
      </c>
      <c r="C25" s="48">
        <v>81.128657534246571</v>
      </c>
      <c r="D25" s="48">
        <v>101.82736986301367</v>
      </c>
      <c r="E25" s="48">
        <v>120.45715846994534</v>
      </c>
      <c r="F25" s="48">
        <v>148.47169863013701</v>
      </c>
      <c r="G25" s="48">
        <v>172.55287671232878</v>
      </c>
      <c r="H25" s="48">
        <v>189.46882191780821</v>
      </c>
      <c r="I25" s="48">
        <v>196.51065573770489</v>
      </c>
      <c r="J25" s="70">
        <v>207.97816438356168</v>
      </c>
      <c r="K25" s="48">
        <v>216.24175342465756</v>
      </c>
      <c r="L25" s="48">
        <v>229.28246575342467</v>
      </c>
      <c r="M25" s="48">
        <v>238.03202185792352</v>
      </c>
      <c r="N25" s="48">
        <v>248.33775342465754</v>
      </c>
      <c r="O25" s="48">
        <v>255.43419178082192</v>
      </c>
      <c r="P25" s="48">
        <v>262.83430136986306</v>
      </c>
      <c r="Q25" s="48">
        <v>271.33565573770488</v>
      </c>
      <c r="R25" s="48">
        <v>242.99013698630137</v>
      </c>
      <c r="S25" s="48">
        <v>236.08027397260275</v>
      </c>
      <c r="T25" s="48">
        <v>229.24800000000002</v>
      </c>
      <c r="U25" s="48">
        <v>220.34450819672131</v>
      </c>
      <c r="V25" s="48">
        <v>201.85312328767122</v>
      </c>
      <c r="W25" s="48">
        <v>212.82693150684932</v>
      </c>
      <c r="X25" s="48">
        <v>204.8835068493151</v>
      </c>
      <c r="Y25" s="48">
        <v>216.95639344262293</v>
      </c>
      <c r="Z25" s="48">
        <v>212.91306849315069</v>
      </c>
      <c r="AA25" s="48">
        <v>195.88289145942582</v>
      </c>
      <c r="AB25" s="48">
        <v>130.31741649617234</v>
      </c>
      <c r="AC25" s="48">
        <v>117.40451941193126</v>
      </c>
      <c r="AD25" s="48">
        <v>127.66843026022717</v>
      </c>
      <c r="AE25" s="48">
        <v>120.37206358985378</v>
      </c>
      <c r="AF25" s="48">
        <v>123.94892768671743</v>
      </c>
      <c r="AG25" s="48">
        <v>116.81885845997296</v>
      </c>
      <c r="AH25" s="48">
        <v>92.490923804296202</v>
      </c>
      <c r="AI25" s="48">
        <v>98.23029594611468</v>
      </c>
      <c r="AJ25" s="48">
        <v>89.829191807315766</v>
      </c>
      <c r="AK25" s="48">
        <v>89.056976298973197</v>
      </c>
      <c r="AL25" s="48">
        <v>95.798643440560085</v>
      </c>
      <c r="AM25" s="48">
        <v>97.141397007354314</v>
      </c>
      <c r="AN25" s="48">
        <v>103.08192028453252</v>
      </c>
      <c r="AO25" s="48">
        <v>100.37652195758507</v>
      </c>
      <c r="AP25" s="48">
        <v>109.18406845761653</v>
      </c>
      <c r="AQ25" s="48">
        <v>112.3851018823075</v>
      </c>
      <c r="AR25" s="48">
        <v>110.75391870472529</v>
      </c>
      <c r="AS25" s="48">
        <v>106.34090139703997</v>
      </c>
      <c r="AT25" s="48">
        <v>96.62162542492068</v>
      </c>
      <c r="AU25" s="48">
        <v>86.02986855488605</v>
      </c>
      <c r="AV25" s="48">
        <v>81.905023819283244</v>
      </c>
      <c r="AW25" s="48">
        <v>86.554472044491376</v>
      </c>
      <c r="AX25" s="48">
        <v>81.360004277791049</v>
      </c>
      <c r="AY25" s="48">
        <v>86.850906570591349</v>
      </c>
      <c r="AZ25" s="48">
        <v>98.097103472827214</v>
      </c>
      <c r="BA25" s="48">
        <v>99.182089388956797</v>
      </c>
      <c r="BB25" s="48">
        <v>103.16191095273788</v>
      </c>
      <c r="BC25" s="71">
        <v>103.91203251350925</v>
      </c>
      <c r="BD25" s="49">
        <v>7.2713034669842358E-3</v>
      </c>
      <c r="BE25" s="49">
        <v>-7.0759553650872054E-3</v>
      </c>
      <c r="BF25" s="49">
        <v>1.0407553504528757E-3</v>
      </c>
    </row>
    <row r="26" spans="1:58">
      <c r="A26" s="39" t="s">
        <v>108</v>
      </c>
      <c r="B26" s="48" t="s">
        <v>36</v>
      </c>
      <c r="C26" s="48" t="s">
        <v>36</v>
      </c>
      <c r="D26" s="48" t="s">
        <v>36</v>
      </c>
      <c r="E26" s="48" t="s">
        <v>36</v>
      </c>
      <c r="F26" s="48" t="s">
        <v>36</v>
      </c>
      <c r="G26" s="48" t="s">
        <v>36</v>
      </c>
      <c r="H26" s="48" t="s">
        <v>36</v>
      </c>
      <c r="I26" s="48" t="s">
        <v>36</v>
      </c>
      <c r="J26" s="70" t="s">
        <v>36</v>
      </c>
      <c r="K26" s="48" t="s">
        <v>36</v>
      </c>
      <c r="L26" s="48" t="s">
        <v>36</v>
      </c>
      <c r="M26" s="48" t="s">
        <v>36</v>
      </c>
      <c r="N26" s="48" t="s">
        <v>36</v>
      </c>
      <c r="O26" s="48" t="s">
        <v>36</v>
      </c>
      <c r="P26" s="48" t="s">
        <v>36</v>
      </c>
      <c r="Q26" s="48" t="s">
        <v>36</v>
      </c>
      <c r="R26" s="48" t="s">
        <v>36</v>
      </c>
      <c r="S26" s="48" t="s">
        <v>36</v>
      </c>
      <c r="T26" s="48" t="s">
        <v>36</v>
      </c>
      <c r="U26" s="48" t="s">
        <v>36</v>
      </c>
      <c r="V26" s="48" t="s">
        <v>36</v>
      </c>
      <c r="W26" s="48" t="s">
        <v>36</v>
      </c>
      <c r="X26" s="48" t="s">
        <v>36</v>
      </c>
      <c r="Y26" s="48" t="s">
        <v>36</v>
      </c>
      <c r="Z26" s="48" t="s">
        <v>36</v>
      </c>
      <c r="AA26" s="48">
        <v>91.962931506849316</v>
      </c>
      <c r="AB26" s="48">
        <v>65.771342465753435</v>
      </c>
      <c r="AC26" s="48">
        <v>65.59163934426229</v>
      </c>
      <c r="AD26" s="48">
        <v>69.642630136986313</v>
      </c>
      <c r="AE26" s="48">
        <v>72.352493150684921</v>
      </c>
      <c r="AF26" s="48">
        <v>79.593232876712335</v>
      </c>
      <c r="AG26" s="48">
        <v>75.183989071038241</v>
      </c>
      <c r="AH26" s="48">
        <v>80.479287671232868</v>
      </c>
      <c r="AI26" s="48">
        <v>89.944246575342476</v>
      </c>
      <c r="AJ26" s="48">
        <v>88.950109589041105</v>
      </c>
      <c r="AK26" s="48">
        <v>79.551448087431694</v>
      </c>
      <c r="AL26" s="48">
        <v>80.82301369863012</v>
      </c>
      <c r="AM26" s="48">
        <v>84.607287671232882</v>
      </c>
      <c r="AN26" s="48">
        <v>93.128767123287673</v>
      </c>
      <c r="AO26" s="48">
        <v>88.030445355191247</v>
      </c>
      <c r="AP26" s="48">
        <v>91.440594520547947</v>
      </c>
      <c r="AQ26" s="48">
        <v>93.16305205479452</v>
      </c>
      <c r="AR26" s="48">
        <v>95.407758904109599</v>
      </c>
      <c r="AS26" s="48">
        <v>90.911601092896177</v>
      </c>
      <c r="AT26" s="48">
        <v>88.935457534246581</v>
      </c>
      <c r="AU26" s="48">
        <v>76.337936986301372</v>
      </c>
      <c r="AV26" s="48">
        <v>72.563054794520539</v>
      </c>
      <c r="AW26" s="48">
        <v>65.626437158469955</v>
      </c>
      <c r="AX26" s="48">
        <v>63.752630136986298</v>
      </c>
      <c r="AY26" s="48">
        <v>66.052799999999991</v>
      </c>
      <c r="AZ26" s="48">
        <v>68.43640000000002</v>
      </c>
      <c r="BA26" s="48">
        <v>68.232519125683069</v>
      </c>
      <c r="BB26" s="48">
        <v>72.914295890410955</v>
      </c>
      <c r="BC26" s="71">
        <v>74.115465600544184</v>
      </c>
      <c r="BD26" s="49">
        <v>1.6473720214463361E-2</v>
      </c>
      <c r="BE26" s="49">
        <v>-2.6529266975223176E-2</v>
      </c>
      <c r="BF26" s="49">
        <v>7.4232084109262543E-4</v>
      </c>
    </row>
    <row r="27" spans="1:58">
      <c r="A27" s="39" t="s">
        <v>109</v>
      </c>
      <c r="B27" s="48">
        <v>7.7264657534246579</v>
      </c>
      <c r="C27" s="48">
        <v>8.8488767123287673</v>
      </c>
      <c r="D27" s="48">
        <v>9.6221369863013706</v>
      </c>
      <c r="E27" s="48">
        <v>10.595546448087433</v>
      </c>
      <c r="F27" s="48">
        <v>12.553671232876711</v>
      </c>
      <c r="G27" s="48">
        <v>13.261671232876711</v>
      </c>
      <c r="H27" s="48">
        <v>15.827972602739726</v>
      </c>
      <c r="I27" s="48">
        <v>17.665163934426232</v>
      </c>
      <c r="J27" s="70">
        <v>19.006986301369864</v>
      </c>
      <c r="K27" s="48">
        <v>16.943616438356166</v>
      </c>
      <c r="L27" s="48">
        <v>14.336082191780823</v>
      </c>
      <c r="M27" s="48">
        <v>14.535437158469945</v>
      </c>
      <c r="N27" s="48">
        <v>15.898849315068494</v>
      </c>
      <c r="O27" s="48">
        <v>16.571095890410959</v>
      </c>
      <c r="P27" s="48">
        <v>16.861753424657536</v>
      </c>
      <c r="Q27" s="48">
        <v>16.971448087431689</v>
      </c>
      <c r="R27" s="48">
        <v>16.380794520547944</v>
      </c>
      <c r="S27" s="48">
        <v>19.519150684931507</v>
      </c>
      <c r="T27" s="48">
        <v>20.360410958904108</v>
      </c>
      <c r="U27" s="48">
        <v>20.93620218579235</v>
      </c>
      <c r="V27" s="48">
        <v>20.896301369863014</v>
      </c>
      <c r="W27" s="48">
        <v>22.47057534246575</v>
      </c>
      <c r="X27" s="48">
        <v>26.288438356164381</v>
      </c>
      <c r="Y27" s="48">
        <v>28.08685792349727</v>
      </c>
      <c r="Z27" s="48">
        <v>29.138356164383563</v>
      </c>
      <c r="AA27" s="48">
        <v>30.871616438356167</v>
      </c>
      <c r="AB27" s="48">
        <v>31.538054794520544</v>
      </c>
      <c r="AC27" s="48">
        <v>36.194672131147541</v>
      </c>
      <c r="AD27" s="48">
        <v>37.844136986301372</v>
      </c>
      <c r="AE27" s="48">
        <v>37.497013698630127</v>
      </c>
      <c r="AF27" s="48">
        <v>39.796054794520558</v>
      </c>
      <c r="AG27" s="48">
        <v>40.46931693989071</v>
      </c>
      <c r="AH27" s="48">
        <v>41.511671232876708</v>
      </c>
      <c r="AI27" s="48">
        <v>45.117479452054788</v>
      </c>
      <c r="AJ27" s="48">
        <v>47.239178082191785</v>
      </c>
      <c r="AK27" s="48">
        <v>49.083087431693983</v>
      </c>
      <c r="AL27" s="48">
        <v>49.483287671232873</v>
      </c>
      <c r="AM27" s="48">
        <v>49.081890410958898</v>
      </c>
      <c r="AN27" s="48">
        <v>52.176821917808205</v>
      </c>
      <c r="AO27" s="48">
        <v>50.662103825136619</v>
      </c>
      <c r="AP27" s="48">
        <v>56.649589041095879</v>
      </c>
      <c r="AQ27" s="48">
        <v>56.048136986301373</v>
      </c>
      <c r="AR27" s="48">
        <v>57.065013698630139</v>
      </c>
      <c r="AS27" s="48">
        <v>58.339672131147545</v>
      </c>
      <c r="AT27" s="48">
        <v>57.421561643835609</v>
      </c>
      <c r="AU27" s="48">
        <v>55.785534246575345</v>
      </c>
      <c r="AV27" s="48">
        <v>54.973863013698633</v>
      </c>
      <c r="AW27" s="48">
        <v>51.408633879781426</v>
      </c>
      <c r="AX27" s="48">
        <v>46.00745205479452</v>
      </c>
      <c r="AY27" s="48">
        <v>45.686465753424656</v>
      </c>
      <c r="AZ27" s="48">
        <v>46.678547561643839</v>
      </c>
      <c r="BA27" s="48">
        <v>50.718843715846987</v>
      </c>
      <c r="BB27" s="48">
        <v>52.526357666936768</v>
      </c>
      <c r="BC27" s="71">
        <v>51.81342931506849</v>
      </c>
      <c r="BD27" s="49">
        <v>-1.3572773432889984E-2</v>
      </c>
      <c r="BE27" s="49">
        <v>-8.253363888371501E-3</v>
      </c>
      <c r="BF27" s="49">
        <v>5.1894956224591985E-4</v>
      </c>
    </row>
    <row r="28" spans="1:58">
      <c r="A28" s="39" t="s">
        <v>40</v>
      </c>
      <c r="B28" s="48">
        <v>78.083369863013701</v>
      </c>
      <c r="C28" s="48">
        <v>85.891999999999996</v>
      </c>
      <c r="D28" s="48">
        <v>95.498986301369868</v>
      </c>
      <c r="E28" s="48">
        <v>105.56057377049181</v>
      </c>
      <c r="F28" s="48">
        <v>113.45824657534247</v>
      </c>
      <c r="G28" s="48">
        <v>136.72871232876713</v>
      </c>
      <c r="H28" s="48">
        <v>151.18021917808221</v>
      </c>
      <c r="I28" s="48">
        <v>164.67434426229508</v>
      </c>
      <c r="J28" s="70">
        <v>184.89701369863013</v>
      </c>
      <c r="K28" s="48">
        <v>188.95512328767123</v>
      </c>
      <c r="L28" s="48">
        <v>208.07153424657537</v>
      </c>
      <c r="M28" s="48">
        <v>218.72407103825137</v>
      </c>
      <c r="N28" s="48">
        <v>229.68873972602742</v>
      </c>
      <c r="O28" s="48">
        <v>237.85046575342466</v>
      </c>
      <c r="P28" s="48">
        <v>241.89098630136988</v>
      </c>
      <c r="Q28" s="48">
        <v>224.6487704918033</v>
      </c>
      <c r="R28" s="48">
        <v>222.37854794520547</v>
      </c>
      <c r="S28" s="48">
        <v>206.05471232876712</v>
      </c>
      <c r="T28" s="48">
        <v>201.9241917808219</v>
      </c>
      <c r="U28" s="48">
        <v>215.62297814207648</v>
      </c>
      <c r="V28" s="48">
        <v>211.74397260273975</v>
      </c>
      <c r="W28" s="48">
        <v>205.10378082191778</v>
      </c>
      <c r="X28" s="48">
        <v>205.39347945205478</v>
      </c>
      <c r="Y28" s="48">
        <v>197.99450819672131</v>
      </c>
      <c r="Z28" s="48">
        <v>189.6198904109589</v>
      </c>
      <c r="AA28" s="48">
        <v>173.57706849315068</v>
      </c>
      <c r="AB28" s="48">
        <v>142.95197260273972</v>
      </c>
      <c r="AC28" s="48">
        <v>137.99475409836063</v>
      </c>
      <c r="AD28" s="48">
        <v>140.25641095890413</v>
      </c>
      <c r="AE28" s="48">
        <v>146.89126027397259</v>
      </c>
      <c r="AF28" s="48">
        <v>167.38983561643835</v>
      </c>
      <c r="AG28" s="48">
        <v>175.04016393442623</v>
      </c>
      <c r="AH28" s="48">
        <v>168.54556164383561</v>
      </c>
      <c r="AI28" s="48">
        <v>173.38457534246575</v>
      </c>
      <c r="AJ28" s="48">
        <v>172.85550684931508</v>
      </c>
      <c r="AK28" s="48">
        <v>167.30306010928962</v>
      </c>
      <c r="AL28" s="48">
        <v>177.25098630136984</v>
      </c>
      <c r="AM28" s="48">
        <v>172.45805479452054</v>
      </c>
      <c r="AN28" s="48">
        <v>184.28695890410958</v>
      </c>
      <c r="AO28" s="48">
        <v>201.81890710382515</v>
      </c>
      <c r="AP28" s="48">
        <v>210.16665753424661</v>
      </c>
      <c r="AQ28" s="48">
        <v>206.83104109589047</v>
      </c>
      <c r="AR28" s="48">
        <v>205.23145205479449</v>
      </c>
      <c r="AS28" s="48">
        <v>208.72035519125683</v>
      </c>
      <c r="AT28" s="48">
        <v>204.3618082191781</v>
      </c>
      <c r="AU28" s="48">
        <v>194.65005479452054</v>
      </c>
      <c r="AV28" s="48">
        <v>201.18178180733776</v>
      </c>
      <c r="AW28" s="48">
        <v>198.24946438273449</v>
      </c>
      <c r="AX28" s="48">
        <v>190.30308354155659</v>
      </c>
      <c r="AY28" s="48">
        <v>202.05963095803457</v>
      </c>
      <c r="AZ28" s="48">
        <v>195.98035414531131</v>
      </c>
      <c r="BA28" s="48">
        <v>181.86632592831805</v>
      </c>
      <c r="BB28" s="48">
        <v>217.25839237740922</v>
      </c>
      <c r="BC28" s="71">
        <v>222.14514899684141</v>
      </c>
      <c r="BD28" s="49">
        <v>2.2492832456125322E-2</v>
      </c>
      <c r="BE28" s="49">
        <v>5.7111484564829063E-3</v>
      </c>
      <c r="BF28" s="49">
        <v>2.2249468786548531E-3</v>
      </c>
    </row>
    <row r="29" spans="1:58">
      <c r="A29" s="39" t="s">
        <v>41</v>
      </c>
      <c r="B29" s="48">
        <v>202.44715068493147</v>
      </c>
      <c r="C29" s="48">
        <v>230.12342465753426</v>
      </c>
      <c r="D29" s="48">
        <v>243.8726575342466</v>
      </c>
      <c r="E29" s="48">
        <v>263.77032786885241</v>
      </c>
      <c r="F29" s="48">
        <v>316.13854794520546</v>
      </c>
      <c r="G29" s="48">
        <v>350.73709589041096</v>
      </c>
      <c r="H29" s="48">
        <v>346.84180821917801</v>
      </c>
      <c r="I29" s="48">
        <v>365.70133879781423</v>
      </c>
      <c r="J29" s="70">
        <v>341.32460273972595</v>
      </c>
      <c r="K29" s="48">
        <v>308.55227397260273</v>
      </c>
      <c r="L29" s="48">
        <v>305.66909589041097</v>
      </c>
      <c r="M29" s="48">
        <v>325.21579234972683</v>
      </c>
      <c r="N29" s="48">
        <v>325.6340273972603</v>
      </c>
      <c r="O29" s="48">
        <v>327.60194520547941</v>
      </c>
      <c r="P29" s="48">
        <v>314.03350684931507</v>
      </c>
      <c r="Q29" s="48">
        <v>268.57103825136613</v>
      </c>
      <c r="R29" s="48">
        <v>254.56986301369869</v>
      </c>
      <c r="S29" s="48">
        <v>220.53375342465753</v>
      </c>
      <c r="T29" s="48">
        <v>209.62846575342465</v>
      </c>
      <c r="U29" s="48">
        <v>206.90002732240438</v>
      </c>
      <c r="V29" s="48">
        <v>213.95800000000003</v>
      </c>
      <c r="W29" s="48">
        <v>211.220493150685</v>
      </c>
      <c r="X29" s="48">
        <v>195.84641095890413</v>
      </c>
      <c r="Y29" s="48">
        <v>193.11898907103824</v>
      </c>
      <c r="Z29" s="48">
        <v>186.90372602739725</v>
      </c>
      <c r="AA29" s="48">
        <v>183.65057534246574</v>
      </c>
      <c r="AB29" s="48">
        <v>186.47561643835613</v>
      </c>
      <c r="AC29" s="48">
        <v>184.61068306010932</v>
      </c>
      <c r="AD29" s="48">
        <v>193.41947945205479</v>
      </c>
      <c r="AE29" s="48">
        <v>205.13736986301367</v>
      </c>
      <c r="AF29" s="48">
        <v>214.88706849315071</v>
      </c>
      <c r="AG29" s="48">
        <v>233.5335519125683</v>
      </c>
      <c r="AH29" s="48">
        <v>226.56493150684929</v>
      </c>
      <c r="AI29" s="48">
        <v>219.59832876712323</v>
      </c>
      <c r="AJ29" s="48">
        <v>218.12309589041098</v>
      </c>
      <c r="AK29" s="48">
        <v>210.68480874316941</v>
      </c>
      <c r="AL29" s="48">
        <v>202.82150684931509</v>
      </c>
      <c r="AM29" s="48">
        <v>196.18816438356166</v>
      </c>
      <c r="AN29" s="48">
        <v>188.31950684931508</v>
      </c>
      <c r="AO29" s="48">
        <v>184.83158469945351</v>
      </c>
      <c r="AP29" s="48">
        <v>186.73187039938401</v>
      </c>
      <c r="AQ29" s="48">
        <v>189.67699460577526</v>
      </c>
      <c r="AR29" s="48">
        <v>190.83827836762114</v>
      </c>
      <c r="AS29" s="48">
        <v>186.66667412709725</v>
      </c>
      <c r="AT29" s="48">
        <v>169.36364832857018</v>
      </c>
      <c r="AU29" s="48">
        <v>171.26347240282291</v>
      </c>
      <c r="AV29" s="48">
        <v>168.33199844801089</v>
      </c>
      <c r="AW29" s="48">
        <v>158.46853751096285</v>
      </c>
      <c r="AX29" s="48">
        <v>158.0137953546888</v>
      </c>
      <c r="AY29" s="48">
        <v>158.97865040710974</v>
      </c>
      <c r="AZ29" s="48">
        <v>160.87686787231772</v>
      </c>
      <c r="BA29" s="48">
        <v>158.39847154056832</v>
      </c>
      <c r="BB29" s="48">
        <v>158.47048141054898</v>
      </c>
      <c r="BC29" s="71">
        <v>159.11352813348682</v>
      </c>
      <c r="BD29" s="49">
        <v>4.057832835579589E-3</v>
      </c>
      <c r="BE29" s="49">
        <v>-1.8414151094935716E-2</v>
      </c>
      <c r="BF29" s="49">
        <v>1.593638885976287E-3</v>
      </c>
    </row>
    <row r="30" spans="1:58">
      <c r="A30" s="39" t="s">
        <v>110</v>
      </c>
      <c r="B30" s="48" t="s">
        <v>36</v>
      </c>
      <c r="C30" s="48" t="s">
        <v>36</v>
      </c>
      <c r="D30" s="48" t="s">
        <v>36</v>
      </c>
      <c r="E30" s="48" t="s">
        <v>36</v>
      </c>
      <c r="F30" s="48" t="s">
        <v>36</v>
      </c>
      <c r="G30" s="48" t="s">
        <v>36</v>
      </c>
      <c r="H30" s="48" t="s">
        <v>36</v>
      </c>
      <c r="I30" s="48" t="s">
        <v>36</v>
      </c>
      <c r="J30" s="70" t="s">
        <v>36</v>
      </c>
      <c r="K30" s="48" t="s">
        <v>36</v>
      </c>
      <c r="L30" s="48" t="s">
        <v>36</v>
      </c>
      <c r="M30" s="48" t="s">
        <v>36</v>
      </c>
      <c r="N30" s="48" t="s">
        <v>36</v>
      </c>
      <c r="O30" s="48" t="s">
        <v>36</v>
      </c>
      <c r="P30" s="48" t="s">
        <v>36</v>
      </c>
      <c r="Q30" s="48" t="s">
        <v>36</v>
      </c>
      <c r="R30" s="48" t="s">
        <v>36</v>
      </c>
      <c r="S30" s="48" t="s">
        <v>36</v>
      </c>
      <c r="T30" s="48" t="s">
        <v>36</v>
      </c>
      <c r="U30" s="48" t="s">
        <v>36</v>
      </c>
      <c r="V30" s="48">
        <v>65.738132947216144</v>
      </c>
      <c r="W30" s="48">
        <v>64.969195432248554</v>
      </c>
      <c r="X30" s="48">
        <v>65.630494693349448</v>
      </c>
      <c r="Y30" s="48">
        <v>65.957072555500261</v>
      </c>
      <c r="Z30" s="48">
        <v>68.12521677914485</v>
      </c>
      <c r="AA30" s="48">
        <v>67.13860939964772</v>
      </c>
      <c r="AB30" s="48">
        <v>59.121894130581666</v>
      </c>
      <c r="AC30" s="48">
        <v>31.744781420765026</v>
      </c>
      <c r="AD30" s="48">
        <v>33.997808219178083</v>
      </c>
      <c r="AE30" s="48">
        <v>31.800712328767123</v>
      </c>
      <c r="AF30" s="48">
        <v>25.364931506849313</v>
      </c>
      <c r="AG30" s="48">
        <v>27.047322404371585</v>
      </c>
      <c r="AH30" s="48">
        <v>27.073150684931505</v>
      </c>
      <c r="AI30" s="48">
        <v>26.983178082191777</v>
      </c>
      <c r="AJ30" s="48">
        <v>24.557534246575347</v>
      </c>
      <c r="AK30" s="48">
        <v>22.723934426229508</v>
      </c>
      <c r="AL30" s="48">
        <v>25.667780821917805</v>
      </c>
      <c r="AM30" s="48">
        <v>27.949753424657537</v>
      </c>
      <c r="AN30" s="48">
        <v>27.123589041095887</v>
      </c>
      <c r="AO30" s="48">
        <v>27.661338797814214</v>
      </c>
      <c r="AP30" s="48">
        <v>28.075178082191783</v>
      </c>
      <c r="AQ30" s="48">
        <v>29.25531506849315</v>
      </c>
      <c r="AR30" s="48">
        <v>31.299068493150681</v>
      </c>
      <c r="AS30" s="48">
        <v>29.747896174863385</v>
      </c>
      <c r="AT30" s="48">
        <v>26.708315541149819</v>
      </c>
      <c r="AU30" s="48">
        <v>27.904160749670574</v>
      </c>
      <c r="AV30" s="48">
        <v>27.038588214194935</v>
      </c>
      <c r="AW30" s="48">
        <v>31.546572106262374</v>
      </c>
      <c r="AX30" s="48">
        <v>30.96995515420992</v>
      </c>
      <c r="AY30" s="48">
        <v>29.186564268765387</v>
      </c>
      <c r="AZ30" s="48">
        <v>29.123710065031705</v>
      </c>
      <c r="BA30" s="48">
        <v>28.660589555625709</v>
      </c>
      <c r="BB30" s="48">
        <v>29.895053030493568</v>
      </c>
      <c r="BC30" s="71">
        <v>30.043210473672531</v>
      </c>
      <c r="BD30" s="49">
        <v>4.9559183931815465E-3</v>
      </c>
      <c r="BE30" s="49">
        <v>-4.5790162193807271E-3</v>
      </c>
      <c r="BF30" s="49">
        <v>3.009048258313258E-4</v>
      </c>
    </row>
    <row r="31" spans="1:58">
      <c r="A31" s="39" t="s">
        <v>42</v>
      </c>
      <c r="B31" s="48">
        <v>110.56994520547944</v>
      </c>
      <c r="C31" s="48">
        <v>134.50301369863013</v>
      </c>
      <c r="D31" s="48">
        <v>141.24945205479452</v>
      </c>
      <c r="E31" s="48">
        <v>159.5106010928962</v>
      </c>
      <c r="F31" s="48">
        <v>184.59260273972603</v>
      </c>
      <c r="G31" s="48">
        <v>207.46052054794518</v>
      </c>
      <c r="H31" s="48">
        <v>215.13027397260271</v>
      </c>
      <c r="I31" s="48">
        <v>227.9210382513661</v>
      </c>
      <c r="J31" s="70">
        <v>254.96443835616435</v>
      </c>
      <c r="K31" s="48">
        <v>223.22202739726029</v>
      </c>
      <c r="L31" s="48">
        <v>231.32172602739723</v>
      </c>
      <c r="M31" s="48">
        <v>246.88560109289617</v>
      </c>
      <c r="N31" s="48">
        <v>244.57098630136986</v>
      </c>
      <c r="O31" s="48">
        <v>246.78361643835618</v>
      </c>
      <c r="P31" s="48">
        <v>260.63898630136987</v>
      </c>
      <c r="Q31" s="48">
        <v>251.465218579235</v>
      </c>
      <c r="R31" s="48">
        <v>241.4735342465753</v>
      </c>
      <c r="S31" s="48">
        <v>224.32676712328768</v>
      </c>
      <c r="T31" s="48">
        <v>209.23460273972603</v>
      </c>
      <c r="U31" s="48">
        <v>211.63598360655737</v>
      </c>
      <c r="V31" s="48">
        <v>214.74591780821916</v>
      </c>
      <c r="W31" s="48">
        <v>225.11775342465756</v>
      </c>
      <c r="X31" s="48">
        <v>225.90983561643833</v>
      </c>
      <c r="Y31" s="48">
        <v>225.14459016393442</v>
      </c>
      <c r="Z31" s="48">
        <v>225.71158904109589</v>
      </c>
      <c r="AA31" s="48">
        <v>234.60016560955569</v>
      </c>
      <c r="AB31" s="48">
        <v>232.74919578145958</v>
      </c>
      <c r="AC31" s="48">
        <v>228.58166991012996</v>
      </c>
      <c r="AD31" s="48">
        <v>220.45533625931932</v>
      </c>
      <c r="AE31" s="48">
        <v>229.24993547241002</v>
      </c>
      <c r="AF31" s="48">
        <v>209.56813448249474</v>
      </c>
      <c r="AG31" s="48">
        <v>216.96451032112208</v>
      </c>
      <c r="AH31" s="48">
        <v>214.47399020539896</v>
      </c>
      <c r="AI31" s="48">
        <v>225.86200034819564</v>
      </c>
      <c r="AJ31" s="48">
        <v>227.60461394198956</v>
      </c>
      <c r="AK31" s="48">
        <v>225.47975591362498</v>
      </c>
      <c r="AL31" s="48">
        <v>221.9044281546449</v>
      </c>
      <c r="AM31" s="48">
        <v>227.92190292491492</v>
      </c>
      <c r="AN31" s="48">
        <v>237.76092257154806</v>
      </c>
      <c r="AO31" s="48">
        <v>223.58225370188228</v>
      </c>
      <c r="AP31" s="48">
        <v>231.68719834490193</v>
      </c>
      <c r="AQ31" s="48">
        <v>224.83336691059679</v>
      </c>
      <c r="AR31" s="48">
        <v>227.14360213350642</v>
      </c>
      <c r="AS31" s="48">
        <v>224.79662884318557</v>
      </c>
      <c r="AT31" s="48">
        <v>213.15253799238917</v>
      </c>
      <c r="AU31" s="48">
        <v>223.02977449351752</v>
      </c>
      <c r="AV31" s="48">
        <v>213.33798230746604</v>
      </c>
      <c r="AW31" s="48">
        <v>204.71329865679314</v>
      </c>
      <c r="AX31" s="48">
        <v>220.49431498005873</v>
      </c>
      <c r="AY31" s="48">
        <v>214.35444862564404</v>
      </c>
      <c r="AZ31" s="48">
        <v>212.39910822819851</v>
      </c>
      <c r="BA31" s="48">
        <v>221.17837886445702</v>
      </c>
      <c r="BB31" s="48">
        <v>216.93769984596312</v>
      </c>
      <c r="BC31" s="71">
        <v>229.39008843799138</v>
      </c>
      <c r="BD31" s="49">
        <v>5.7400758839381449E-2</v>
      </c>
      <c r="BE31" s="49">
        <v>-4.5866700687581252E-3</v>
      </c>
      <c r="BF31" s="49">
        <v>2.2975102700609792E-3</v>
      </c>
    </row>
    <row r="32" spans="1:58">
      <c r="A32" s="39" t="s">
        <v>43</v>
      </c>
      <c r="B32" s="48">
        <v>1065.4967671232876</v>
      </c>
      <c r="C32" s="48">
        <v>1145.2225205479454</v>
      </c>
      <c r="D32" s="48">
        <v>1315.1567123287671</v>
      </c>
      <c r="E32" s="48">
        <v>1418.657267759563</v>
      </c>
      <c r="F32" s="48">
        <v>1641.9334794520551</v>
      </c>
      <c r="G32" s="48">
        <v>1860.0378356164383</v>
      </c>
      <c r="H32" s="48">
        <v>2022.4169315068493</v>
      </c>
      <c r="I32" s="48">
        <v>2237.728333333333</v>
      </c>
      <c r="J32" s="70">
        <v>2499.0793698630137</v>
      </c>
      <c r="K32" s="48">
        <v>2374.8341643835615</v>
      </c>
      <c r="L32" s="48">
        <v>2181.4788767123287</v>
      </c>
      <c r="M32" s="48">
        <v>2349.0204918032787</v>
      </c>
      <c r="N32" s="48">
        <v>2272.0669863013695</v>
      </c>
      <c r="O32" s="48">
        <v>2398.8250410958904</v>
      </c>
      <c r="P32" s="48">
        <v>2388.3856438356165</v>
      </c>
      <c r="Q32" s="48">
        <v>2219.9893442622961</v>
      </c>
      <c r="R32" s="48">
        <v>2023.2968767123286</v>
      </c>
      <c r="S32" s="48">
        <v>1883.3158082191783</v>
      </c>
      <c r="T32" s="48">
        <v>1849.9806301369865</v>
      </c>
      <c r="U32" s="48">
        <v>1786.5480601092897</v>
      </c>
      <c r="V32" s="48">
        <v>1769.0617808219179</v>
      </c>
      <c r="W32" s="48">
        <v>1809.7049863013699</v>
      </c>
      <c r="X32" s="48">
        <v>1824.2017534246577</v>
      </c>
      <c r="Y32" s="48">
        <v>1807.4407923497265</v>
      </c>
      <c r="Z32" s="48">
        <v>1857.1613972602743</v>
      </c>
      <c r="AA32" s="48">
        <v>1894.606191780822</v>
      </c>
      <c r="AB32" s="48">
        <v>2001.1281917808219</v>
      </c>
      <c r="AC32" s="48">
        <v>1995.7184153005464</v>
      </c>
      <c r="AD32" s="48">
        <v>1925.5160273972601</v>
      </c>
      <c r="AE32" s="48">
        <v>1864.2337534246576</v>
      </c>
      <c r="AF32" s="48">
        <v>1879.2989863013693</v>
      </c>
      <c r="AG32" s="48">
        <v>1916.4871857923497</v>
      </c>
      <c r="AH32" s="48">
        <v>1936.2842739726029</v>
      </c>
      <c r="AI32" s="48">
        <v>2002.538191780822</v>
      </c>
      <c r="AJ32" s="48">
        <v>2030.2023561643832</v>
      </c>
      <c r="AK32" s="48">
        <v>1994.0959016393442</v>
      </c>
      <c r="AL32" s="48">
        <v>2009.8773150684926</v>
      </c>
      <c r="AM32" s="48">
        <v>1953.4040547945206</v>
      </c>
      <c r="AN32" s="48">
        <v>1951.5010958904111</v>
      </c>
      <c r="AO32" s="48">
        <v>1963.2778142076502</v>
      </c>
      <c r="AP32" s="48">
        <v>1946.1515589041096</v>
      </c>
      <c r="AQ32" s="48">
        <v>1942.2479917808218</v>
      </c>
      <c r="AR32" s="48">
        <v>1911.4177835616438</v>
      </c>
      <c r="AS32" s="48">
        <v>1889.1522240437157</v>
      </c>
      <c r="AT32" s="48">
        <v>1822.3043726027399</v>
      </c>
      <c r="AU32" s="48">
        <v>1762.825221917808</v>
      </c>
      <c r="AV32" s="48">
        <v>1725.0568878771001</v>
      </c>
      <c r="AW32" s="48">
        <v>1673.3995161380021</v>
      </c>
      <c r="AX32" s="48">
        <v>1661.4409328007946</v>
      </c>
      <c r="AY32" s="48">
        <v>1612.8624931554007</v>
      </c>
      <c r="AZ32" s="48">
        <v>1612.2241016602848</v>
      </c>
      <c r="BA32" s="48">
        <v>1596.6774125545751</v>
      </c>
      <c r="BB32" s="48">
        <v>1607.7063552768739</v>
      </c>
      <c r="BC32" s="71">
        <v>1606.7580363025061</v>
      </c>
      <c r="BD32" s="49">
        <v>-5.8985832285551876E-4</v>
      </c>
      <c r="BE32" s="49">
        <v>-1.7154823498100047E-2</v>
      </c>
      <c r="BF32" s="107">
        <v>1.6092862228901036E-2</v>
      </c>
    </row>
    <row r="33" spans="1:58">
      <c r="A33" s="39" t="s">
        <v>44</v>
      </c>
      <c r="B33" s="48">
        <v>1708.631506849315</v>
      </c>
      <c r="C33" s="48">
        <v>1915.9679452054795</v>
      </c>
      <c r="D33" s="48">
        <v>1997.3059726027393</v>
      </c>
      <c r="E33" s="48">
        <v>2233.0233606557381</v>
      </c>
      <c r="F33" s="48">
        <v>2520.9282465753427</v>
      </c>
      <c r="G33" s="48">
        <v>2765.0503561643841</v>
      </c>
      <c r="H33" s="48">
        <v>2888.1091232876711</v>
      </c>
      <c r="I33" s="48">
        <v>3036.9309289617486</v>
      </c>
      <c r="J33" s="70">
        <v>3249.3259726027395</v>
      </c>
      <c r="K33" s="48">
        <v>2956.8066575342468</v>
      </c>
      <c r="L33" s="48">
        <v>2874.8489315068491</v>
      </c>
      <c r="M33" s="48">
        <v>3097.3940983606553</v>
      </c>
      <c r="N33" s="48">
        <v>3072.8450410958908</v>
      </c>
      <c r="O33" s="48">
        <v>3229.5904109589042</v>
      </c>
      <c r="P33" s="48">
        <v>3336.6006575342471</v>
      </c>
      <c r="Q33" s="48">
        <v>3014.4419945355189</v>
      </c>
      <c r="R33" s="48">
        <v>2753.7035616438357</v>
      </c>
      <c r="S33" s="48">
        <v>2608.4929863013704</v>
      </c>
      <c r="T33" s="48">
        <v>2564.0378904109593</v>
      </c>
      <c r="U33" s="48">
        <v>2555.1743715847001</v>
      </c>
      <c r="V33" s="48">
        <v>2643.4958356164389</v>
      </c>
      <c r="W33" s="48">
        <v>2778.5496164383571</v>
      </c>
      <c r="X33" s="48">
        <v>2719.6810410958906</v>
      </c>
      <c r="Y33" s="48">
        <v>2723.1808469945354</v>
      </c>
      <c r="Z33" s="48">
        <v>2571.505698630137</v>
      </c>
      <c r="AA33" s="48">
        <v>2684.6247671232873</v>
      </c>
      <c r="AB33" s="48">
        <v>2810.1761917808217</v>
      </c>
      <c r="AC33" s="48">
        <v>2827.1345355191256</v>
      </c>
      <c r="AD33" s="48">
        <v>2881.4439452054794</v>
      </c>
      <c r="AE33" s="48">
        <v>2859.0728493150682</v>
      </c>
      <c r="AF33" s="48">
        <v>2860.302712328767</v>
      </c>
      <c r="AG33" s="48">
        <v>2900.2643442622957</v>
      </c>
      <c r="AH33" s="48">
        <v>2895.4687671232873</v>
      </c>
      <c r="AI33" s="48">
        <v>2897.9416164383565</v>
      </c>
      <c r="AJ33" s="48">
        <v>2805.9283561643833</v>
      </c>
      <c r="AK33" s="48">
        <v>2745.8949453551913</v>
      </c>
      <c r="AL33" s="48">
        <v>2786.8071506849315</v>
      </c>
      <c r="AM33" s="48">
        <v>2696.6031780821922</v>
      </c>
      <c r="AN33" s="48">
        <v>2648.1526849315073</v>
      </c>
      <c r="AO33" s="48">
        <v>2619.020819672131</v>
      </c>
      <c r="AP33" s="48">
        <v>2591.5026027397262</v>
      </c>
      <c r="AQ33" s="48">
        <v>2609.16906849315</v>
      </c>
      <c r="AR33" s="48">
        <v>2380.4161917808224</v>
      </c>
      <c r="AS33" s="48">
        <v>2502.1008196721318</v>
      </c>
      <c r="AT33" s="48">
        <v>2408.7555342465762</v>
      </c>
      <c r="AU33" s="48">
        <v>2441.109095890411</v>
      </c>
      <c r="AV33" s="48">
        <v>2364.8233972602743</v>
      </c>
      <c r="AW33" s="48">
        <v>2351.6453278688527</v>
      </c>
      <c r="AX33" s="48">
        <v>2404.3332876712329</v>
      </c>
      <c r="AY33" s="48">
        <v>2343.9038904109589</v>
      </c>
      <c r="AZ33" s="48">
        <v>2336.1294520547945</v>
      </c>
      <c r="BA33" s="48">
        <v>2374.4563934426233</v>
      </c>
      <c r="BB33" s="48">
        <v>2442.5088884737788</v>
      </c>
      <c r="BC33" s="71">
        <v>2321.3341898950362</v>
      </c>
      <c r="BD33" s="49">
        <v>-4.9610750302923057E-2</v>
      </c>
      <c r="BE33" s="49">
        <v>2.5783583759260154E-3</v>
      </c>
      <c r="BF33" s="107">
        <v>2.3249867410767493E-2</v>
      </c>
    </row>
    <row r="34" spans="1:58">
      <c r="A34" s="39" t="s">
        <v>45</v>
      </c>
      <c r="B34" s="48">
        <v>84.770630136986313</v>
      </c>
      <c r="C34" s="48">
        <v>92.82145205479452</v>
      </c>
      <c r="D34" s="48">
        <v>109.21298630136987</v>
      </c>
      <c r="E34" s="48">
        <v>112.2417213114754</v>
      </c>
      <c r="F34" s="48">
        <v>119.94821917808218</v>
      </c>
      <c r="G34" s="48">
        <v>129.852301369863</v>
      </c>
      <c r="H34" s="48">
        <v>143.3420821917808</v>
      </c>
      <c r="I34" s="48">
        <v>164.9010655737705</v>
      </c>
      <c r="J34" s="70">
        <v>192.44087671232876</v>
      </c>
      <c r="K34" s="48">
        <v>179.70227397260271</v>
      </c>
      <c r="L34" s="48">
        <v>190.96857534246573</v>
      </c>
      <c r="M34" s="48">
        <v>203.19092896174863</v>
      </c>
      <c r="N34" s="48">
        <v>208.20945205479453</v>
      </c>
      <c r="O34" s="48">
        <v>228.01383561643834</v>
      </c>
      <c r="P34" s="48">
        <v>240.88323287671236</v>
      </c>
      <c r="Q34" s="48">
        <v>246.01008196721313</v>
      </c>
      <c r="R34" s="48">
        <v>231.49717808219174</v>
      </c>
      <c r="S34" s="48">
        <v>236.59246575342462</v>
      </c>
      <c r="T34" s="48">
        <v>226.77109589041095</v>
      </c>
      <c r="U34" s="48">
        <v>232.09049180327867</v>
      </c>
      <c r="V34" s="48">
        <v>241.93473972602737</v>
      </c>
      <c r="W34" s="48">
        <v>244.39463013698631</v>
      </c>
      <c r="X34" s="48">
        <v>265.42824657534248</v>
      </c>
      <c r="Y34" s="48">
        <v>273.28584699453552</v>
      </c>
      <c r="Z34" s="48">
        <v>297.58367123287672</v>
      </c>
      <c r="AA34" s="48">
        <v>323.66701620985054</v>
      </c>
      <c r="AB34" s="48">
        <v>327.98619187362891</v>
      </c>
      <c r="AC34" s="48">
        <v>332.4034952999595</v>
      </c>
      <c r="AD34" s="48">
        <v>341.60050321563307</v>
      </c>
      <c r="AE34" s="48">
        <v>349.67375259274002</v>
      </c>
      <c r="AF34" s="48">
        <v>364.7045449787297</v>
      </c>
      <c r="AG34" s="48">
        <v>380.09426530931819</v>
      </c>
      <c r="AH34" s="48">
        <v>384.8495458733546</v>
      </c>
      <c r="AI34" s="48">
        <v>402.27848913657823</v>
      </c>
      <c r="AJ34" s="48">
        <v>392.29976423540506</v>
      </c>
      <c r="AK34" s="48">
        <v>408.59606036910589</v>
      </c>
      <c r="AL34" s="48">
        <v>416.53983666406918</v>
      </c>
      <c r="AM34" s="48">
        <v>421.13202664644422</v>
      </c>
      <c r="AN34" s="48">
        <v>438.98730989639074</v>
      </c>
      <c r="AO34" s="48">
        <v>430.37077278679192</v>
      </c>
      <c r="AP34" s="48">
        <v>436.49594047400075</v>
      </c>
      <c r="AQ34" s="48">
        <v>460.26869480216675</v>
      </c>
      <c r="AR34" s="48">
        <v>467.18459668261391</v>
      </c>
      <c r="AS34" s="48">
        <v>440.31033468361107</v>
      </c>
      <c r="AT34" s="48">
        <v>418.58960793168569</v>
      </c>
      <c r="AU34" s="48">
        <v>382.48197663147812</v>
      </c>
      <c r="AV34" s="48">
        <v>361.54533153398074</v>
      </c>
      <c r="AW34" s="48">
        <v>321.14753249580093</v>
      </c>
      <c r="AX34" s="48">
        <v>303.28766870589448</v>
      </c>
      <c r="AY34" s="48">
        <v>301.80616202492916</v>
      </c>
      <c r="AZ34" s="48">
        <v>312.75117190426346</v>
      </c>
      <c r="BA34" s="48">
        <v>314.15271798013981</v>
      </c>
      <c r="BB34" s="48">
        <v>323.69226643003174</v>
      </c>
      <c r="BC34" s="71">
        <v>322.76547353785173</v>
      </c>
      <c r="BD34" s="49">
        <v>-2.8631913341690129E-3</v>
      </c>
      <c r="BE34" s="49">
        <v>-3.6028085571131241E-2</v>
      </c>
      <c r="BF34" s="49">
        <v>3.2327333553244038E-3</v>
      </c>
    </row>
    <row r="35" spans="1:58">
      <c r="A35" s="39" t="s">
        <v>46</v>
      </c>
      <c r="B35" s="48">
        <v>73.122465753424663</v>
      </c>
      <c r="C35" s="48">
        <v>80.924520547945221</v>
      </c>
      <c r="D35" s="48">
        <v>86.060657534246587</v>
      </c>
      <c r="E35" s="48">
        <v>90.228633879781427</v>
      </c>
      <c r="F35" s="48">
        <v>101.01169863013698</v>
      </c>
      <c r="G35" s="48">
        <v>117.52627397260274</v>
      </c>
      <c r="H35" s="48">
        <v>132.69871232876713</v>
      </c>
      <c r="I35" s="48">
        <v>144.06877049180329</v>
      </c>
      <c r="J35" s="70">
        <v>163.10531506849316</v>
      </c>
      <c r="K35" s="48">
        <v>178.35378082191784</v>
      </c>
      <c r="L35" s="48">
        <v>202.53509589041096</v>
      </c>
      <c r="M35" s="48">
        <v>212.47114754098362</v>
      </c>
      <c r="N35" s="48">
        <v>225.91723287671226</v>
      </c>
      <c r="O35" s="48">
        <v>249.26156164383559</v>
      </c>
      <c r="P35" s="48">
        <v>236.21342465753423</v>
      </c>
      <c r="Q35" s="48">
        <v>230.51306010928965</v>
      </c>
      <c r="R35" s="48">
        <v>221.39547945205479</v>
      </c>
      <c r="S35" s="48">
        <v>210.48786301369864</v>
      </c>
      <c r="T35" s="48">
        <v>199.95668493150686</v>
      </c>
      <c r="U35" s="48">
        <v>207.73161202185793</v>
      </c>
      <c r="V35" s="48">
        <v>212.13501369863013</v>
      </c>
      <c r="W35" s="48">
        <v>197.39654794520547</v>
      </c>
      <c r="X35" s="48">
        <v>206.55487671232876</v>
      </c>
      <c r="Y35" s="48">
        <v>192.34431693989072</v>
      </c>
      <c r="Z35" s="48">
        <v>188.36547945205479</v>
      </c>
      <c r="AA35" s="48">
        <v>195.46284931506852</v>
      </c>
      <c r="AB35" s="48">
        <v>166.27923287671234</v>
      </c>
      <c r="AC35" s="48">
        <v>168.25150273224043</v>
      </c>
      <c r="AD35" s="48">
        <v>160.09972602739725</v>
      </c>
      <c r="AE35" s="48">
        <v>166.94227397260272</v>
      </c>
      <c r="AF35" s="48">
        <v>156.83172602739722</v>
      </c>
      <c r="AG35" s="48">
        <v>145.33612021857925</v>
      </c>
      <c r="AH35" s="48">
        <v>148.09180821917806</v>
      </c>
      <c r="AI35" s="48">
        <v>154.66849315068492</v>
      </c>
      <c r="AJ35" s="48">
        <v>148.55501369863015</v>
      </c>
      <c r="AK35" s="48">
        <v>143.55816939890713</v>
      </c>
      <c r="AL35" s="48">
        <v>140.92610958904109</v>
      </c>
      <c r="AM35" s="48">
        <v>139.25246575342464</v>
      </c>
      <c r="AN35" s="48">
        <v>131.30616438356165</v>
      </c>
      <c r="AO35" s="48">
        <v>135.85237704918032</v>
      </c>
      <c r="AP35" s="48">
        <v>157.78227397260275</v>
      </c>
      <c r="AQ35" s="48">
        <v>168.30167123287669</v>
      </c>
      <c r="AR35" s="48">
        <v>168.40252054794516</v>
      </c>
      <c r="AS35" s="48">
        <v>163.68387978142079</v>
      </c>
      <c r="AT35" s="48">
        <v>153.54304109589046</v>
      </c>
      <c r="AU35" s="48">
        <v>146.14030136986301</v>
      </c>
      <c r="AV35" s="48">
        <v>155.11405783847479</v>
      </c>
      <c r="AW35" s="48">
        <v>142.80627677514468</v>
      </c>
      <c r="AX35" s="48">
        <v>141.9452919670349</v>
      </c>
      <c r="AY35" s="48">
        <v>158.81078844312196</v>
      </c>
      <c r="AZ35" s="48">
        <v>168.1262141930616</v>
      </c>
      <c r="BA35" s="48">
        <v>165.68384863119144</v>
      </c>
      <c r="BB35" s="48">
        <v>176.54933039608159</v>
      </c>
      <c r="BC35" s="71">
        <v>188.09243782797796</v>
      </c>
      <c r="BD35" s="49">
        <v>6.5381768404331186E-2</v>
      </c>
      <c r="BE35" s="49">
        <v>4.7355032560298937E-3</v>
      </c>
      <c r="BF35" s="49">
        <v>1.8838839575555709E-3</v>
      </c>
    </row>
    <row r="36" spans="1:58">
      <c r="A36" s="39" t="s">
        <v>111</v>
      </c>
      <c r="B36" s="48">
        <v>9.4030958904109596</v>
      </c>
      <c r="C36" s="48">
        <v>10.12427397260274</v>
      </c>
      <c r="D36" s="48">
        <v>9.8760821917808226</v>
      </c>
      <c r="E36" s="48">
        <v>10.5174043715847</v>
      </c>
      <c r="F36" s="48">
        <v>9.7117808219178094</v>
      </c>
      <c r="G36" s="48">
        <v>9.9626575342465777</v>
      </c>
      <c r="H36" s="48">
        <v>10.83350684931507</v>
      </c>
      <c r="I36" s="48">
        <v>11.58120218579235</v>
      </c>
      <c r="J36" s="70">
        <v>13.464109589041101</v>
      </c>
      <c r="K36" s="48">
        <v>12.509643835616441</v>
      </c>
      <c r="L36" s="48">
        <v>11.817123287671233</v>
      </c>
      <c r="M36" s="48">
        <v>11.822349726775956</v>
      </c>
      <c r="N36" s="48">
        <v>12.387287671232876</v>
      </c>
      <c r="O36" s="48">
        <v>13.014794520547945</v>
      </c>
      <c r="P36" s="48">
        <v>12.562520547945205</v>
      </c>
      <c r="Q36" s="48">
        <v>11.586939890710383</v>
      </c>
      <c r="R36" s="48">
        <v>11.361698630136987</v>
      </c>
      <c r="S36" s="48">
        <v>10.436821917808221</v>
      </c>
      <c r="T36" s="48">
        <v>10.133534246575344</v>
      </c>
      <c r="U36" s="48">
        <v>10.553551912568306</v>
      </c>
      <c r="V36" s="48">
        <v>10.662739726027398</v>
      </c>
      <c r="W36" s="48">
        <v>10.800931506849317</v>
      </c>
      <c r="X36" s="48">
        <v>11.74441095890411</v>
      </c>
      <c r="Y36" s="48">
        <v>12.227295081967213</v>
      </c>
      <c r="Z36" s="48">
        <v>13.151534246575341</v>
      </c>
      <c r="AA36" s="48">
        <v>13.391890410958904</v>
      </c>
      <c r="AB36" s="48">
        <v>12.594465753424656</v>
      </c>
      <c r="AC36" s="48">
        <v>13.467267759562841</v>
      </c>
      <c r="AD36" s="48">
        <v>13.974547945205478</v>
      </c>
      <c r="AE36" s="48">
        <v>14.157561643835617</v>
      </c>
      <c r="AF36" s="48">
        <v>14.259260273972604</v>
      </c>
      <c r="AG36" s="48">
        <v>15.931803278688525</v>
      </c>
      <c r="AH36" s="48">
        <v>15.658410958904108</v>
      </c>
      <c r="AI36" s="48">
        <v>16.078849315068496</v>
      </c>
      <c r="AJ36" s="48">
        <v>16.148712328767125</v>
      </c>
      <c r="AK36" s="48">
        <v>16.426065573770494</v>
      </c>
      <c r="AL36" s="48">
        <v>15.418602739726028</v>
      </c>
      <c r="AM36" s="48">
        <v>16.022684931506848</v>
      </c>
      <c r="AN36" s="48">
        <v>16.06871232876712</v>
      </c>
      <c r="AO36" s="48">
        <v>16.812103825136614</v>
      </c>
      <c r="AP36" s="48">
        <v>17.076356164383558</v>
      </c>
      <c r="AQ36" s="48">
        <v>17.926054794520546</v>
      </c>
      <c r="AR36" s="48">
        <v>17.654246575342462</v>
      </c>
      <c r="AS36" s="48">
        <v>16.323251366120218</v>
      </c>
      <c r="AT36" s="48">
        <v>15.181643835616438</v>
      </c>
      <c r="AU36" s="48">
        <v>14.553342465753424</v>
      </c>
      <c r="AV36" s="48">
        <v>14.336082191780823</v>
      </c>
      <c r="AW36" s="48">
        <v>14.142021857923497</v>
      </c>
      <c r="AX36" s="48">
        <v>14.858438356164383</v>
      </c>
      <c r="AY36" s="48">
        <v>15.54860273972603</v>
      </c>
      <c r="AZ36" s="48">
        <v>17.263205479452054</v>
      </c>
      <c r="BA36" s="48">
        <v>19.036967213114753</v>
      </c>
      <c r="BB36" s="48">
        <v>20.328711623845301</v>
      </c>
      <c r="BC36" s="71">
        <v>20.532847435978375</v>
      </c>
      <c r="BD36" s="49">
        <v>1.0041748631705039E-2</v>
      </c>
      <c r="BE36" s="49">
        <v>1.4205745974897876E-2</v>
      </c>
      <c r="BF36" s="49">
        <v>2.0565155268470865E-4</v>
      </c>
    </row>
    <row r="37" spans="1:58">
      <c r="A37" s="39" t="s">
        <v>47</v>
      </c>
      <c r="B37" s="48">
        <v>46.549260273972592</v>
      </c>
      <c r="C37" s="48">
        <v>52.169479452054794</v>
      </c>
      <c r="D37" s="48">
        <v>58.485013698630148</v>
      </c>
      <c r="E37" s="48">
        <v>64.806420765027326</v>
      </c>
      <c r="F37" s="48">
        <v>70.942575342465759</v>
      </c>
      <c r="G37" s="48">
        <v>79.345972602739721</v>
      </c>
      <c r="H37" s="48">
        <v>87.806739726027388</v>
      </c>
      <c r="I37" s="48">
        <v>96.223415300546449</v>
      </c>
      <c r="J37" s="70">
        <v>104.45610958904111</v>
      </c>
      <c r="K37" s="48">
        <v>103.46353424657535</v>
      </c>
      <c r="L37" s="48">
        <v>101.28128767123289</v>
      </c>
      <c r="M37" s="48">
        <v>102.66978142076503</v>
      </c>
      <c r="N37" s="48">
        <v>110.12945205479453</v>
      </c>
      <c r="O37" s="48">
        <v>119.86706849315067</v>
      </c>
      <c r="P37" s="48">
        <v>125.50071232876712</v>
      </c>
      <c r="Q37" s="48">
        <v>112.97644808743169</v>
      </c>
      <c r="R37" s="48">
        <v>101.44772602739725</v>
      </c>
      <c r="S37" s="48">
        <v>89.928383561643827</v>
      </c>
      <c r="T37" s="48">
        <v>81.788301369863021</v>
      </c>
      <c r="U37" s="48">
        <v>80.189781420765016</v>
      </c>
      <c r="V37" s="48">
        <v>80.24208219178081</v>
      </c>
      <c r="W37" s="48">
        <v>97.850164383561633</v>
      </c>
      <c r="X37" s="48">
        <v>86.668000000000006</v>
      </c>
      <c r="Y37" s="48">
        <v>79.50396174863387</v>
      </c>
      <c r="Z37" s="48">
        <v>82.129753424657537</v>
      </c>
      <c r="AA37" s="48">
        <v>90.396630136986317</v>
      </c>
      <c r="AB37" s="48">
        <v>98.721397260273974</v>
      </c>
      <c r="AC37" s="48">
        <v>103.00199453551912</v>
      </c>
      <c r="AD37" s="48">
        <v>104.61876712328768</v>
      </c>
      <c r="AE37" s="48">
        <v>113.83931506849316</v>
      </c>
      <c r="AF37" s="48">
        <v>116.22616438356165</v>
      </c>
      <c r="AG37" s="48">
        <v>121.89617486338797</v>
      </c>
      <c r="AH37" s="48">
        <v>133.12819178082191</v>
      </c>
      <c r="AI37" s="48">
        <v>148.85654794520548</v>
      </c>
      <c r="AJ37" s="48">
        <v>168.28794520547947</v>
      </c>
      <c r="AK37" s="48">
        <v>166.57928961748635</v>
      </c>
      <c r="AL37" s="48">
        <v>181.52682191780823</v>
      </c>
      <c r="AM37" s="48">
        <v>178.63008219178082</v>
      </c>
      <c r="AN37" s="48">
        <v>174.65846575342465</v>
      </c>
      <c r="AO37" s="48">
        <v>180.51218579234973</v>
      </c>
      <c r="AP37" s="48">
        <v>190.66243835616439</v>
      </c>
      <c r="AQ37" s="48">
        <v>191.02224657534245</v>
      </c>
      <c r="AR37" s="48">
        <v>194.95679452054793</v>
      </c>
      <c r="AS37" s="48">
        <v>187.22565573770493</v>
      </c>
      <c r="AT37" s="48">
        <v>166.38392876712331</v>
      </c>
      <c r="AU37" s="48">
        <v>158.43523287671238</v>
      </c>
      <c r="AV37" s="48">
        <v>146.30976216054449</v>
      </c>
      <c r="AW37" s="48">
        <v>138.39914717882792</v>
      </c>
      <c r="AX37" s="48">
        <v>140.65361516173817</v>
      </c>
      <c r="AY37" s="48">
        <v>140.24276871312807</v>
      </c>
      <c r="AZ37" s="48">
        <v>146.25552108910966</v>
      </c>
      <c r="BA37" s="48">
        <v>152.56140315488392</v>
      </c>
      <c r="BB37" s="48">
        <v>153.74750378734117</v>
      </c>
      <c r="BC37" s="71">
        <v>159.28659527949895</v>
      </c>
      <c r="BD37" s="49">
        <v>3.6027196251714688E-2</v>
      </c>
      <c r="BE37" s="49">
        <v>-2.3466897043314505E-2</v>
      </c>
      <c r="BF37" s="49">
        <v>1.5953722805971296E-3</v>
      </c>
    </row>
    <row r="38" spans="1:58">
      <c r="A38" s="39" t="s">
        <v>48</v>
      </c>
      <c r="B38" s="48">
        <v>978.98591780821914</v>
      </c>
      <c r="C38" s="48">
        <v>1079.8621095890412</v>
      </c>
      <c r="D38" s="48">
        <v>1198.5329041095888</v>
      </c>
      <c r="E38" s="48">
        <v>1318.6650546448088</v>
      </c>
      <c r="F38" s="48">
        <v>1462.6036438356164</v>
      </c>
      <c r="G38" s="48">
        <v>1658.8880273972604</v>
      </c>
      <c r="H38" s="48">
        <v>1789.8739178082192</v>
      </c>
      <c r="I38" s="48">
        <v>1885.6218032786883</v>
      </c>
      <c r="J38" s="70">
        <v>1982.7946027397261</v>
      </c>
      <c r="K38" s="48">
        <v>1927.0310136986302</v>
      </c>
      <c r="L38" s="48">
        <v>1814.7025479452054</v>
      </c>
      <c r="M38" s="48">
        <v>1890.7385792349726</v>
      </c>
      <c r="N38" s="48">
        <v>1844.1175068493151</v>
      </c>
      <c r="O38" s="48">
        <v>1975.5924383561646</v>
      </c>
      <c r="P38" s="48">
        <v>2035.5127123287666</v>
      </c>
      <c r="Q38" s="48">
        <v>1929.2932240437158</v>
      </c>
      <c r="R38" s="48">
        <v>1900.2214520547946</v>
      </c>
      <c r="S38" s="48">
        <v>1809.3663287671236</v>
      </c>
      <c r="T38" s="48">
        <v>1815.8130684931507</v>
      </c>
      <c r="U38" s="48">
        <v>1732.3379508196722</v>
      </c>
      <c r="V38" s="48">
        <v>1725.9259452054796</v>
      </c>
      <c r="W38" s="48">
        <v>1765.9276712328769</v>
      </c>
      <c r="X38" s="48">
        <v>1845.156493150685</v>
      </c>
      <c r="Y38" s="48">
        <v>1876.3316120218576</v>
      </c>
      <c r="Z38" s="48">
        <v>1909.0724109589041</v>
      </c>
      <c r="AA38" s="48">
        <v>1924.429698630137</v>
      </c>
      <c r="AB38" s="48">
        <v>1900.6361369863014</v>
      </c>
      <c r="AC38" s="48">
        <v>1931.9426775956283</v>
      </c>
      <c r="AD38" s="48">
        <v>1906.193397260274</v>
      </c>
      <c r="AE38" s="48">
        <v>1903.5200821917804</v>
      </c>
      <c r="AF38" s="48">
        <v>1971.7108493150686</v>
      </c>
      <c r="AG38" s="48">
        <v>1941.9385519125685</v>
      </c>
      <c r="AH38" s="48">
        <v>1954.1367397260274</v>
      </c>
      <c r="AI38" s="48">
        <v>1955.2432602739725</v>
      </c>
      <c r="AJ38" s="48">
        <v>1962.4675342465753</v>
      </c>
      <c r="AK38" s="48">
        <v>1928.027950819672</v>
      </c>
      <c r="AL38" s="48">
        <v>1918.7220273972603</v>
      </c>
      <c r="AM38" s="48">
        <v>1914.761479452055</v>
      </c>
      <c r="AN38" s="48">
        <v>1900.4580273972606</v>
      </c>
      <c r="AO38" s="48">
        <v>1849.8953825136614</v>
      </c>
      <c r="AP38" s="48">
        <v>1797.6597698630139</v>
      </c>
      <c r="AQ38" s="48">
        <v>1791.1075890410959</v>
      </c>
      <c r="AR38" s="48">
        <v>1740.3403123287671</v>
      </c>
      <c r="AS38" s="48">
        <v>1661.3496065573772</v>
      </c>
      <c r="AT38" s="48">
        <v>1562.79642739726</v>
      </c>
      <c r="AU38" s="48">
        <v>1532.2173753424659</v>
      </c>
      <c r="AV38" s="48">
        <v>1475.4690475572374</v>
      </c>
      <c r="AW38" s="48">
        <v>1384.1119401852575</v>
      </c>
      <c r="AX38" s="48">
        <v>1274.0725552082697</v>
      </c>
      <c r="AY38" s="48">
        <v>1203.6854023170461</v>
      </c>
      <c r="AZ38" s="48">
        <v>1256.7268875393893</v>
      </c>
      <c r="BA38" s="48">
        <v>1265.7169471072143</v>
      </c>
      <c r="BB38" s="48">
        <v>1279.0479050230247</v>
      </c>
      <c r="BC38" s="71">
        <v>1252.8427677119575</v>
      </c>
      <c r="BD38" s="49">
        <v>-2.0488002996725485E-2</v>
      </c>
      <c r="BE38" s="49">
        <v>-3.0327089376889216E-2</v>
      </c>
      <c r="BF38" s="49">
        <v>1.254814079017166E-2</v>
      </c>
    </row>
    <row r="39" spans="1:58">
      <c r="A39" s="39" t="s">
        <v>112</v>
      </c>
      <c r="B39" s="48" t="s">
        <v>36</v>
      </c>
      <c r="C39" s="48" t="s">
        <v>36</v>
      </c>
      <c r="D39" s="48" t="s">
        <v>36</v>
      </c>
      <c r="E39" s="48" t="s">
        <v>36</v>
      </c>
      <c r="F39" s="48" t="s">
        <v>36</v>
      </c>
      <c r="G39" s="48" t="s">
        <v>36</v>
      </c>
      <c r="H39" s="48" t="s">
        <v>36</v>
      </c>
      <c r="I39" s="48" t="s">
        <v>36</v>
      </c>
      <c r="J39" s="70" t="s">
        <v>36</v>
      </c>
      <c r="K39" s="48" t="s">
        <v>36</v>
      </c>
      <c r="L39" s="48" t="s">
        <v>36</v>
      </c>
      <c r="M39" s="48" t="s">
        <v>36</v>
      </c>
      <c r="N39" s="48" t="s">
        <v>36</v>
      </c>
      <c r="O39" s="48" t="s">
        <v>36</v>
      </c>
      <c r="P39" s="48" t="s">
        <v>36</v>
      </c>
      <c r="Q39" s="48" t="s">
        <v>36</v>
      </c>
      <c r="R39" s="48" t="s">
        <v>36</v>
      </c>
      <c r="S39" s="48" t="s">
        <v>36</v>
      </c>
      <c r="T39" s="48" t="s">
        <v>36</v>
      </c>
      <c r="U39" s="48" t="s">
        <v>36</v>
      </c>
      <c r="V39" s="48">
        <v>112.43005479452056</v>
      </c>
      <c r="W39" s="48">
        <v>94.650383561643849</v>
      </c>
      <c r="X39" s="48">
        <v>76.96758904109592</v>
      </c>
      <c r="Y39" s="48">
        <v>68.849153005464458</v>
      </c>
      <c r="Z39" s="48">
        <v>69.037780821917806</v>
      </c>
      <c r="AA39" s="48">
        <v>65.06720547945207</v>
      </c>
      <c r="AB39" s="48">
        <v>63.11238356164391</v>
      </c>
      <c r="AC39" s="48">
        <v>47.906912568306012</v>
      </c>
      <c r="AD39" s="48">
        <v>42.973317999434791</v>
      </c>
      <c r="AE39" s="48">
        <v>40.650048219184356</v>
      </c>
      <c r="AF39" s="48">
        <v>36.586632142367428</v>
      </c>
      <c r="AG39" s="48">
        <v>38.174719638720241</v>
      </c>
      <c r="AH39" s="48">
        <v>34.330494535054243</v>
      </c>
      <c r="AI39" s="48">
        <v>33.042111269598138</v>
      </c>
      <c r="AJ39" s="48">
        <v>30.951581820553294</v>
      </c>
      <c r="AK39" s="48">
        <v>26.229847107558957</v>
      </c>
      <c r="AL39" s="48">
        <v>30.504979325176919</v>
      </c>
      <c r="AM39" s="48">
        <v>30.212067748187341</v>
      </c>
      <c r="AN39" s="48">
        <v>30.366449754479817</v>
      </c>
      <c r="AO39" s="48">
        <v>32.875841424243696</v>
      </c>
      <c r="AP39" s="48">
        <v>34.709381010290699</v>
      </c>
      <c r="AQ39" s="48">
        <v>32.962590476049137</v>
      </c>
      <c r="AR39" s="48">
        <v>35.540496390146757</v>
      </c>
      <c r="AS39" s="48">
        <v>34.856289075841019</v>
      </c>
      <c r="AT39" s="48">
        <v>31.638602185196149</v>
      </c>
      <c r="AU39" s="48">
        <v>36.420308499824515</v>
      </c>
      <c r="AV39" s="48">
        <v>33.563880396059112</v>
      </c>
      <c r="AW39" s="48">
        <v>33.434436322567898</v>
      </c>
      <c r="AX39" s="48">
        <v>33.927512892683893</v>
      </c>
      <c r="AY39" s="48">
        <v>34.249936770452209</v>
      </c>
      <c r="AZ39" s="48">
        <v>35.917123446262046</v>
      </c>
      <c r="BA39" s="48">
        <v>36.680714026637418</v>
      </c>
      <c r="BB39" s="48">
        <v>37.416625660724783</v>
      </c>
      <c r="BC39" s="71">
        <v>33.825152927811658</v>
      </c>
      <c r="BD39" s="49">
        <v>-9.5986013422984739E-2</v>
      </c>
      <c r="BE39" s="49">
        <v>5.1574895274537624E-3</v>
      </c>
      <c r="BF39" s="49">
        <v>3.3878375812666377E-4</v>
      </c>
    </row>
    <row r="40" spans="1:58">
      <c r="A40" s="39" t="s">
        <v>50</v>
      </c>
      <c r="B40" s="48" t="s">
        <v>36</v>
      </c>
      <c r="C40" s="48" t="s">
        <v>36</v>
      </c>
      <c r="D40" s="48" t="s">
        <v>36</v>
      </c>
      <c r="E40" s="48" t="s">
        <v>36</v>
      </c>
      <c r="F40" s="48" t="s">
        <v>36</v>
      </c>
      <c r="G40" s="48" t="s">
        <v>36</v>
      </c>
      <c r="H40" s="48" t="s">
        <v>36</v>
      </c>
      <c r="I40" s="48" t="s">
        <v>36</v>
      </c>
      <c r="J40" s="70" t="s">
        <v>36</v>
      </c>
      <c r="K40" s="48" t="s">
        <v>36</v>
      </c>
      <c r="L40" s="48" t="s">
        <v>36</v>
      </c>
      <c r="M40" s="48" t="s">
        <v>36</v>
      </c>
      <c r="N40" s="48" t="s">
        <v>36</v>
      </c>
      <c r="O40" s="48" t="s">
        <v>36</v>
      </c>
      <c r="P40" s="48" t="s">
        <v>36</v>
      </c>
      <c r="Q40" s="48" t="s">
        <v>36</v>
      </c>
      <c r="R40" s="48" t="s">
        <v>36</v>
      </c>
      <c r="S40" s="48" t="s">
        <v>36</v>
      </c>
      <c r="T40" s="48" t="s">
        <v>36</v>
      </c>
      <c r="U40" s="48" t="s">
        <v>36</v>
      </c>
      <c r="V40" s="48">
        <v>167.16797260273981</v>
      </c>
      <c r="W40" s="48">
        <v>139.91347945205476</v>
      </c>
      <c r="X40" s="48">
        <v>153.58065753424663</v>
      </c>
      <c r="Y40" s="48">
        <v>147.32046448087439</v>
      </c>
      <c r="Z40" s="48">
        <v>151.61350684931514</v>
      </c>
      <c r="AA40" s="48">
        <v>144.98112328767132</v>
      </c>
      <c r="AB40" s="48">
        <v>159.56375342465751</v>
      </c>
      <c r="AC40" s="48">
        <v>83.698469945355185</v>
      </c>
      <c r="AD40" s="48">
        <v>72.746767123287654</v>
      </c>
      <c r="AE40" s="48">
        <v>67.113945205479467</v>
      </c>
      <c r="AF40" s="48">
        <v>62.0588493150685</v>
      </c>
      <c r="AG40" s="48">
        <v>63.962240437158471</v>
      </c>
      <c r="AH40" s="48">
        <v>64.422301369863007</v>
      </c>
      <c r="AI40" s="48">
        <v>73.347698630136989</v>
      </c>
      <c r="AJ40" s="48">
        <v>61.093232876712321</v>
      </c>
      <c r="AK40" s="48">
        <v>47.986502732240439</v>
      </c>
      <c r="AL40" s="48">
        <v>54.756630136986303</v>
      </c>
      <c r="AM40" s="48">
        <v>51.462931506849316</v>
      </c>
      <c r="AN40" s="48">
        <v>49.748027397260273</v>
      </c>
      <c r="AO40" s="48">
        <v>53.359986338797817</v>
      </c>
      <c r="AP40" s="48">
        <v>57.141087671232874</v>
      </c>
      <c r="AQ40" s="48">
        <v>57.959153424657536</v>
      </c>
      <c r="AR40" s="48">
        <v>58.378465753424663</v>
      </c>
      <c r="AS40" s="48">
        <v>62.78915300546447</v>
      </c>
      <c r="AT40" s="48">
        <v>53.638265753424655</v>
      </c>
      <c r="AU40" s="48">
        <v>55.015435616438353</v>
      </c>
      <c r="AV40" s="48">
        <v>53.292561643835612</v>
      </c>
      <c r="AW40" s="48">
        <v>54.520688524590163</v>
      </c>
      <c r="AX40" s="48">
        <v>53.175147945205495</v>
      </c>
      <c r="AY40" s="48">
        <v>52.505726027397266</v>
      </c>
      <c r="AZ40" s="48">
        <v>57.01335068493151</v>
      </c>
      <c r="BA40" s="48">
        <v>61.237882513661219</v>
      </c>
      <c r="BB40" s="48">
        <v>63.811610958904105</v>
      </c>
      <c r="BC40" s="71">
        <v>64.403397260273962</v>
      </c>
      <c r="BD40" s="49">
        <v>9.2739595894386628E-3</v>
      </c>
      <c r="BE40" s="49">
        <v>8.9385200013076815E-3</v>
      </c>
      <c r="BF40" s="49">
        <v>6.4504734114654238E-4</v>
      </c>
    </row>
    <row r="41" spans="1:58">
      <c r="A41" s="39" t="s">
        <v>113</v>
      </c>
      <c r="B41" s="48">
        <v>16.145616438356164</v>
      </c>
      <c r="C41" s="48">
        <v>18.276630136986302</v>
      </c>
      <c r="D41" s="48">
        <v>20.106136986301372</v>
      </c>
      <c r="E41" s="48">
        <v>22.155655737704915</v>
      </c>
      <c r="F41" s="48">
        <v>24.634547945205476</v>
      </c>
      <c r="G41" s="48">
        <v>26.153945205479456</v>
      </c>
      <c r="H41" s="48">
        <v>27.294794520547953</v>
      </c>
      <c r="I41" s="48">
        <v>28.703005464480871</v>
      </c>
      <c r="J41" s="70">
        <v>31.840219178082187</v>
      </c>
      <c r="K41" s="48">
        <v>28.729835616438358</v>
      </c>
      <c r="L41" s="48">
        <v>25.903397260273973</v>
      </c>
      <c r="M41" s="48">
        <v>27.936092896174863</v>
      </c>
      <c r="N41" s="48">
        <v>27.672301369863014</v>
      </c>
      <c r="O41" s="48">
        <v>28.030219178082191</v>
      </c>
      <c r="P41" s="48">
        <v>26.411068493150687</v>
      </c>
      <c r="Q41" s="48">
        <v>22.452650273224044</v>
      </c>
      <c r="R41" s="48">
        <v>21.758849315068488</v>
      </c>
      <c r="S41" s="48">
        <v>21.505589041095888</v>
      </c>
      <c r="T41" s="48">
        <v>20.552246575342462</v>
      </c>
      <c r="U41" s="48">
        <v>20.575519125683059</v>
      </c>
      <c r="V41" s="48">
        <v>21.88416438356164</v>
      </c>
      <c r="W41" s="48">
        <v>23.703205479452055</v>
      </c>
      <c r="X41" s="48">
        <v>26.631205479452056</v>
      </c>
      <c r="Y41" s="48">
        <v>27.208251366120219</v>
      </c>
      <c r="Z41" s="48">
        <v>29.96290410958904</v>
      </c>
      <c r="AA41" s="48">
        <v>32.951100334271992</v>
      </c>
      <c r="AB41" s="48">
        <v>38.413876307657318</v>
      </c>
      <c r="AC41" s="48">
        <v>39.4971719272801</v>
      </c>
      <c r="AD41" s="48">
        <v>39.452165026102975</v>
      </c>
      <c r="AE41" s="48">
        <v>39.566871541480495</v>
      </c>
      <c r="AF41" s="48">
        <v>37.254869737180954</v>
      </c>
      <c r="AG41" s="48">
        <v>38.531812231136797</v>
      </c>
      <c r="AH41" s="48">
        <v>40.518339933212488</v>
      </c>
      <c r="AI41" s="48">
        <v>42.254573648531142</v>
      </c>
      <c r="AJ41" s="48">
        <v>45.120825305677435</v>
      </c>
      <c r="AK41" s="48">
        <v>48.194511538112089</v>
      </c>
      <c r="AL41" s="48">
        <v>51.269401164525988</v>
      </c>
      <c r="AM41" s="48">
        <v>52.135664784085272</v>
      </c>
      <c r="AN41" s="48">
        <v>55.877796078688483</v>
      </c>
      <c r="AO41" s="48">
        <v>62.97559040736305</v>
      </c>
      <c r="AP41" s="48">
        <v>64.737831472387057</v>
      </c>
      <c r="AQ41" s="48">
        <v>61.490601051813123</v>
      </c>
      <c r="AR41" s="48">
        <v>60.84466226572696</v>
      </c>
      <c r="AS41" s="48">
        <v>61.097948171335986</v>
      </c>
      <c r="AT41" s="48">
        <v>57.358362252406884</v>
      </c>
      <c r="AU41" s="48">
        <v>59.930229853212026</v>
      </c>
      <c r="AV41" s="48">
        <v>61.2927066247398</v>
      </c>
      <c r="AW41" s="48">
        <v>58.978815974036209</v>
      </c>
      <c r="AX41" s="48">
        <v>58.280397529950697</v>
      </c>
      <c r="AY41" s="48">
        <v>56.6208434711858</v>
      </c>
      <c r="AZ41" s="48">
        <v>56.013802737895759</v>
      </c>
      <c r="BA41" s="48">
        <v>55.977614187332783</v>
      </c>
      <c r="BB41" s="48">
        <v>59.175636409287591</v>
      </c>
      <c r="BC41" s="71">
        <v>62.532383612987907</v>
      </c>
      <c r="BD41" s="49">
        <v>5.6725155949036488E-2</v>
      </c>
      <c r="BE41" s="49">
        <v>-2.7775540391862252E-3</v>
      </c>
      <c r="BF41" s="49">
        <v>6.2630776482336587E-4</v>
      </c>
    </row>
    <row r="42" spans="1:58">
      <c r="A42" s="39" t="s">
        <v>51</v>
      </c>
      <c r="B42" s="48">
        <v>477.89186301369864</v>
      </c>
      <c r="C42" s="48">
        <v>521.7595342465753</v>
      </c>
      <c r="D42" s="48">
        <v>533.56271232876702</v>
      </c>
      <c r="E42" s="48">
        <v>572.52333333333343</v>
      </c>
      <c r="F42" s="48">
        <v>625.22282191780823</v>
      </c>
      <c r="G42" s="48">
        <v>699.74630136986286</v>
      </c>
      <c r="H42" s="48">
        <v>695.6861917808219</v>
      </c>
      <c r="I42" s="48">
        <v>776.91101092896179</v>
      </c>
      <c r="J42" s="70">
        <v>808.20104109589045</v>
      </c>
      <c r="K42" s="48">
        <v>697.97679452054786</v>
      </c>
      <c r="L42" s="48">
        <v>687.90180821917806</v>
      </c>
      <c r="M42" s="48">
        <v>771.36459016393439</v>
      </c>
      <c r="N42" s="48">
        <v>744.16109589041093</v>
      </c>
      <c r="O42" s="48">
        <v>774.94858904109583</v>
      </c>
      <c r="P42" s="48">
        <v>838.54846575342469</v>
      </c>
      <c r="Q42" s="48">
        <v>779.54311475409838</v>
      </c>
      <c r="R42" s="48">
        <v>725.92879452054785</v>
      </c>
      <c r="S42" s="48">
        <v>640.22252054794524</v>
      </c>
      <c r="T42" s="48">
        <v>609.97069863013701</v>
      </c>
      <c r="U42" s="48">
        <v>611.51975409836064</v>
      </c>
      <c r="V42" s="48">
        <v>621.79541095890409</v>
      </c>
      <c r="W42" s="48">
        <v>685.27053422657536</v>
      </c>
      <c r="X42" s="48">
        <v>691.53268491150686</v>
      </c>
      <c r="Y42" s="48">
        <v>726.6602350126775</v>
      </c>
      <c r="Z42" s="48">
        <v>719.59828768123293</v>
      </c>
      <c r="AA42" s="48">
        <v>750.77169868013698</v>
      </c>
      <c r="AB42" s="48">
        <v>711.57173836820425</v>
      </c>
      <c r="AC42" s="48">
        <v>756.18107064402432</v>
      </c>
      <c r="AD42" s="48">
        <v>744.87835233839905</v>
      </c>
      <c r="AE42" s="48">
        <v>740.91229001565182</v>
      </c>
      <c r="AF42" s="48">
        <v>783.68010219455709</v>
      </c>
      <c r="AG42" s="48">
        <v>778.39853537170745</v>
      </c>
      <c r="AH42" s="48">
        <v>810.86831124250853</v>
      </c>
      <c r="AI42" s="48">
        <v>820.38385671955268</v>
      </c>
      <c r="AJ42" s="48">
        <v>840.44573232154312</v>
      </c>
      <c r="AK42" s="48">
        <v>844.7106177811753</v>
      </c>
      <c r="AL42" s="48">
        <v>886.23074466235028</v>
      </c>
      <c r="AM42" s="48">
        <v>898.16113686255892</v>
      </c>
      <c r="AN42" s="48">
        <v>901.02014836051274</v>
      </c>
      <c r="AO42" s="48">
        <v>938.19252301522772</v>
      </c>
      <c r="AP42" s="48">
        <v>990.49098560811001</v>
      </c>
      <c r="AQ42" s="48">
        <v>982.54254514697129</v>
      </c>
      <c r="AR42" s="48">
        <v>1033.8945273730972</v>
      </c>
      <c r="AS42" s="48">
        <v>979.42626083058428</v>
      </c>
      <c r="AT42" s="48">
        <v>945.24360481959297</v>
      </c>
      <c r="AU42" s="48">
        <v>964.06493566246547</v>
      </c>
      <c r="AV42" s="48">
        <v>970.7875349631114</v>
      </c>
      <c r="AW42" s="48">
        <v>925.17559998392403</v>
      </c>
      <c r="AX42" s="48">
        <v>897.85678697293724</v>
      </c>
      <c r="AY42" s="48">
        <v>865.85220555551018</v>
      </c>
      <c r="AZ42" s="48">
        <v>834.29055608830845</v>
      </c>
      <c r="BA42" s="48">
        <v>850.50884363563205</v>
      </c>
      <c r="BB42" s="48">
        <v>828.58776770671886</v>
      </c>
      <c r="BC42" s="71">
        <v>860.33062094782258</v>
      </c>
      <c r="BD42" s="49">
        <v>3.8309584667123975E-2</v>
      </c>
      <c r="BE42" s="49">
        <v>-2.1893312864239567E-2</v>
      </c>
      <c r="BF42" s="49">
        <v>8.6168432591623521E-3</v>
      </c>
    </row>
    <row r="43" spans="1:58">
      <c r="A43" s="39" t="s">
        <v>136</v>
      </c>
      <c r="B43" s="48" t="s">
        <v>36</v>
      </c>
      <c r="C43" s="48" t="s">
        <v>36</v>
      </c>
      <c r="D43" s="48" t="s">
        <v>36</v>
      </c>
      <c r="E43" s="48" t="s">
        <v>36</v>
      </c>
      <c r="F43" s="48" t="s">
        <v>36</v>
      </c>
      <c r="G43" s="48" t="s">
        <v>36</v>
      </c>
      <c r="H43" s="48" t="s">
        <v>36</v>
      </c>
      <c r="I43" s="48" t="s">
        <v>36</v>
      </c>
      <c r="J43" s="70" t="s">
        <v>36</v>
      </c>
      <c r="K43" s="48" t="s">
        <v>36</v>
      </c>
      <c r="L43" s="48" t="s">
        <v>36</v>
      </c>
      <c r="M43" s="48" t="s">
        <v>36</v>
      </c>
      <c r="N43" s="48" t="s">
        <v>36</v>
      </c>
      <c r="O43" s="48" t="s">
        <v>36</v>
      </c>
      <c r="P43" s="48" t="s">
        <v>36</v>
      </c>
      <c r="Q43" s="48" t="s">
        <v>36</v>
      </c>
      <c r="R43" s="48" t="s">
        <v>36</v>
      </c>
      <c r="S43" s="48" t="s">
        <v>36</v>
      </c>
      <c r="T43" s="48" t="s">
        <v>36</v>
      </c>
      <c r="U43" s="48" t="s">
        <v>36</v>
      </c>
      <c r="V43" s="48" t="s">
        <v>36</v>
      </c>
      <c r="W43" s="48" t="s">
        <v>36</v>
      </c>
      <c r="X43" s="48" t="s">
        <v>36</v>
      </c>
      <c r="Y43" s="48" t="s">
        <v>36</v>
      </c>
      <c r="Z43" s="48" t="s">
        <v>36</v>
      </c>
      <c r="AA43" s="48">
        <v>21.104010001718184</v>
      </c>
      <c r="AB43" s="48">
        <v>19.022689868299928</v>
      </c>
      <c r="AC43" s="48">
        <v>20.256787027140131</v>
      </c>
      <c r="AD43" s="48">
        <v>21.938553499195674</v>
      </c>
      <c r="AE43" s="48">
        <v>16.925231733589953</v>
      </c>
      <c r="AF43" s="48">
        <v>16.144748320279056</v>
      </c>
      <c r="AG43" s="48">
        <v>24.275276521033931</v>
      </c>
      <c r="AH43" s="48">
        <v>20.555962663441488</v>
      </c>
      <c r="AI43" s="48">
        <v>18.537184401838747</v>
      </c>
      <c r="AJ43" s="48">
        <v>18.785095704379145</v>
      </c>
      <c r="AK43" s="48">
        <v>18.889915665798497</v>
      </c>
      <c r="AL43" s="48">
        <v>15.577951495392684</v>
      </c>
      <c r="AM43" s="48">
        <v>17.690612652295258</v>
      </c>
      <c r="AN43" s="48">
        <v>17.153184849882777</v>
      </c>
      <c r="AO43" s="48">
        <v>17.448582743191331</v>
      </c>
      <c r="AP43" s="48">
        <v>18.024247353018147</v>
      </c>
      <c r="AQ43" s="48">
        <v>18.903668676088934</v>
      </c>
      <c r="AR43" s="48">
        <v>20.571634561721591</v>
      </c>
      <c r="AS43" s="48">
        <v>18.76714347681061</v>
      </c>
      <c r="AT43" s="48">
        <v>19.579903919984215</v>
      </c>
      <c r="AU43" s="48">
        <v>18.947967806956541</v>
      </c>
      <c r="AV43" s="48">
        <v>19.55617225845301</v>
      </c>
      <c r="AW43" s="48">
        <v>18.811540887823195</v>
      </c>
      <c r="AX43" s="48">
        <v>18.605871712786691</v>
      </c>
      <c r="AY43" s="48">
        <v>18.556229190428276</v>
      </c>
      <c r="AZ43" s="48">
        <v>19.937804765790293</v>
      </c>
      <c r="BA43" s="48">
        <v>22.144547573162924</v>
      </c>
      <c r="BB43" s="48">
        <v>21.381151676918748</v>
      </c>
      <c r="BC43" s="71">
        <v>20.98298188529099</v>
      </c>
      <c r="BD43" s="49">
        <v>-1.8622467004786647E-2</v>
      </c>
      <c r="BE43" s="49">
        <v>3.8671188106040866E-3</v>
      </c>
      <c r="BF43" s="49">
        <v>2.1015997991121255E-4</v>
      </c>
    </row>
    <row r="44" spans="1:58">
      <c r="A44" s="39" t="s">
        <v>52</v>
      </c>
      <c r="B44" s="48">
        <v>99.449452054794534</v>
      </c>
      <c r="C44" s="48">
        <v>112.01449315068493</v>
      </c>
      <c r="D44" s="48">
        <v>116.58567123287669</v>
      </c>
      <c r="E44" s="48">
        <v>129.53191256830601</v>
      </c>
      <c r="F44" s="48">
        <v>142.95219178082192</v>
      </c>
      <c r="G44" s="48">
        <v>161.00608219178085</v>
      </c>
      <c r="H44" s="48">
        <v>160.12284931506849</v>
      </c>
      <c r="I44" s="48">
        <v>167.51144808743169</v>
      </c>
      <c r="J44" s="70">
        <v>171.9394794520548</v>
      </c>
      <c r="K44" s="48">
        <v>156.36599999999999</v>
      </c>
      <c r="L44" s="48">
        <v>162.42490410958905</v>
      </c>
      <c r="M44" s="48">
        <v>178.53860655737702</v>
      </c>
      <c r="N44" s="48">
        <v>176.64964383561642</v>
      </c>
      <c r="O44" s="48">
        <v>200.47252054794518</v>
      </c>
      <c r="P44" s="48">
        <v>199.82660273972601</v>
      </c>
      <c r="Q44" s="48">
        <v>198.84024590163932</v>
      </c>
      <c r="R44" s="48">
        <v>186.3688493150685</v>
      </c>
      <c r="S44" s="48">
        <v>180.13287671232874</v>
      </c>
      <c r="T44" s="48">
        <v>176.14536986301368</v>
      </c>
      <c r="U44" s="48">
        <v>185.43032786885249</v>
      </c>
      <c r="V44" s="48">
        <v>195.19556164383562</v>
      </c>
      <c r="W44" s="48">
        <v>205.94947945205479</v>
      </c>
      <c r="X44" s="48">
        <v>209.32926027397264</v>
      </c>
      <c r="Y44" s="48">
        <v>196.34942622950823</v>
      </c>
      <c r="Z44" s="48">
        <v>197.77698630136982</v>
      </c>
      <c r="AA44" s="48">
        <v>191.76713559419815</v>
      </c>
      <c r="AB44" s="48">
        <v>178.55206499157214</v>
      </c>
      <c r="AC44" s="48">
        <v>182.01753543874602</v>
      </c>
      <c r="AD44" s="48">
        <v>195.01895993083795</v>
      </c>
      <c r="AE44" s="48">
        <v>197.23532065697239</v>
      </c>
      <c r="AF44" s="48">
        <v>194.92790204108252</v>
      </c>
      <c r="AG44" s="48">
        <v>205.79822891652262</v>
      </c>
      <c r="AH44" s="48">
        <v>209.4219440315978</v>
      </c>
      <c r="AI44" s="48">
        <v>210.49782131748984</v>
      </c>
      <c r="AJ44" s="48">
        <v>207.72544566700554</v>
      </c>
      <c r="AK44" s="48">
        <v>193.89794430091732</v>
      </c>
      <c r="AL44" s="48">
        <v>221.1382561134443</v>
      </c>
      <c r="AM44" s="48">
        <v>215.23150190045087</v>
      </c>
      <c r="AN44" s="48">
        <v>224.02664794054419</v>
      </c>
      <c r="AO44" s="48">
        <v>217.73360052274214</v>
      </c>
      <c r="AP44" s="48">
        <v>216.21694921506773</v>
      </c>
      <c r="AQ44" s="48">
        <v>220.67126313082801</v>
      </c>
      <c r="AR44" s="48">
        <v>220.39499461397475</v>
      </c>
      <c r="AS44" s="48">
        <v>218.23758426677281</v>
      </c>
      <c r="AT44" s="48">
        <v>221.72700434147117</v>
      </c>
      <c r="AU44" s="48">
        <v>229.21802141178233</v>
      </c>
      <c r="AV44" s="48">
        <v>226.71260897353903</v>
      </c>
      <c r="AW44" s="48">
        <v>226.16349276860001</v>
      </c>
      <c r="AX44" s="48">
        <v>229.55714545819984</v>
      </c>
      <c r="AY44" s="48">
        <v>217.24229243953675</v>
      </c>
      <c r="AZ44" s="48">
        <v>223.4092674157317</v>
      </c>
      <c r="BA44" s="48">
        <v>217.39632277978214</v>
      </c>
      <c r="BB44" s="48">
        <v>223.00539077457609</v>
      </c>
      <c r="BC44" s="71">
        <v>234.39206035587253</v>
      </c>
      <c r="BD44" s="49">
        <v>5.1060064251122084E-2</v>
      </c>
      <c r="BE44" s="49">
        <v>1.178151324344956E-3</v>
      </c>
      <c r="BF44" s="49">
        <v>2.3476086937990874E-3</v>
      </c>
    </row>
    <row r="45" spans="1:58">
      <c r="A45" s="39" t="s">
        <v>53</v>
      </c>
      <c r="B45" s="48">
        <v>108.74528767123286</v>
      </c>
      <c r="C45" s="48">
        <v>113.8916712328767</v>
      </c>
      <c r="D45" s="48">
        <v>124.18432876712329</v>
      </c>
      <c r="E45" s="48">
        <v>154.39775956284154</v>
      </c>
      <c r="F45" s="48">
        <v>170.27057534246575</v>
      </c>
      <c r="G45" s="48">
        <v>181.13769863013692</v>
      </c>
      <c r="H45" s="48">
        <v>191.03991780821917</v>
      </c>
      <c r="I45" s="48">
        <v>213.606693989071</v>
      </c>
      <c r="J45" s="70">
        <v>238.10975342465753</v>
      </c>
      <c r="K45" s="48">
        <v>250.00194520547944</v>
      </c>
      <c r="L45" s="48">
        <v>271.61424657534246</v>
      </c>
      <c r="M45" s="48">
        <v>298.05702185792347</v>
      </c>
      <c r="N45" s="48">
        <v>320.04435616438354</v>
      </c>
      <c r="O45" s="48">
        <v>342.82191780821915</v>
      </c>
      <c r="P45" s="48">
        <v>349.1265753424658</v>
      </c>
      <c r="Q45" s="48">
        <v>346.7190710382514</v>
      </c>
      <c r="R45" s="48">
        <v>325.06942465753423</v>
      </c>
      <c r="S45" s="48">
        <v>307.30235616438358</v>
      </c>
      <c r="T45" s="48">
        <v>318.65879452054793</v>
      </c>
      <c r="U45" s="48">
        <v>325.97614754098362</v>
      </c>
      <c r="V45" s="48">
        <v>332.04391780821919</v>
      </c>
      <c r="W45" s="48">
        <v>344.26698630136985</v>
      </c>
      <c r="X45" s="48">
        <v>349.21158904109586</v>
      </c>
      <c r="Y45" s="48">
        <v>356.79486338797813</v>
      </c>
      <c r="Z45" s="48">
        <v>356.41687671232881</v>
      </c>
      <c r="AA45" s="48">
        <v>325.35353424657535</v>
      </c>
      <c r="AB45" s="48">
        <v>308.39109589041101</v>
      </c>
      <c r="AC45" s="48">
        <v>284.68631147540981</v>
      </c>
      <c r="AD45" s="48">
        <v>291.99558904109591</v>
      </c>
      <c r="AE45" s="48">
        <v>309.26010958904106</v>
      </c>
      <c r="AF45" s="48">
        <v>316.53016438356161</v>
      </c>
      <c r="AG45" s="48">
        <v>369.91901095126678</v>
      </c>
      <c r="AH45" s="48">
        <v>388.43293576146812</v>
      </c>
      <c r="AI45" s="48">
        <v>439.65509347427638</v>
      </c>
      <c r="AJ45" s="48">
        <v>463.12207800441035</v>
      </c>
      <c r="AK45" s="48">
        <v>426.18562463604673</v>
      </c>
      <c r="AL45" s="48">
        <v>419.35634215850808</v>
      </c>
      <c r="AM45" s="48">
        <v>429.60002692458272</v>
      </c>
      <c r="AN45" s="48">
        <v>440.939457185447</v>
      </c>
      <c r="AO45" s="48">
        <v>469.49657282522378</v>
      </c>
      <c r="AP45" s="48">
        <v>487.10269077506643</v>
      </c>
      <c r="AQ45" s="48">
        <v>529.94414354367859</v>
      </c>
      <c r="AR45" s="48">
        <v>548.46222573545924</v>
      </c>
      <c r="AS45" s="48">
        <v>567.11732746463076</v>
      </c>
      <c r="AT45" s="48">
        <v>566.62356820121283</v>
      </c>
      <c r="AU45" s="48">
        <v>594.007184639569</v>
      </c>
      <c r="AV45" s="48">
        <v>591.66206135189759</v>
      </c>
      <c r="AW45" s="48">
        <v>571.01678101654306</v>
      </c>
      <c r="AX45" s="48">
        <v>538.09186957107568</v>
      </c>
      <c r="AY45" s="48">
        <v>538.38239011902101</v>
      </c>
      <c r="AZ45" s="48">
        <v>559.06589696833578</v>
      </c>
      <c r="BA45" s="48">
        <v>605.80352965042312</v>
      </c>
      <c r="BB45" s="48">
        <v>662.26794520547958</v>
      </c>
      <c r="BC45" s="71">
        <v>684.58968357855576</v>
      </c>
      <c r="BD45" s="49">
        <v>3.3704995892788636E-2</v>
      </c>
      <c r="BE45" s="49">
        <v>1.9034063055990202E-2</v>
      </c>
      <c r="BF45" s="49">
        <v>6.8566686534265869E-3</v>
      </c>
    </row>
    <row r="46" spans="1:58">
      <c r="A46" s="39" t="s">
        <v>54</v>
      </c>
      <c r="B46" s="48">
        <v>50.253315068493144</v>
      </c>
      <c r="C46" s="48">
        <v>51.666547945205473</v>
      </c>
      <c r="D46" s="48">
        <v>56.915972602739728</v>
      </c>
      <c r="E46" s="48">
        <v>60.957677595628404</v>
      </c>
      <c r="F46" s="48">
        <v>64.539123287671231</v>
      </c>
      <c r="G46" s="48">
        <v>91.524044794520549</v>
      </c>
      <c r="H46" s="48">
        <v>103.5600189589041</v>
      </c>
      <c r="I46" s="48">
        <v>112.38714748633879</v>
      </c>
      <c r="J46" s="70">
        <v>123.7879980547945</v>
      </c>
      <c r="K46" s="48">
        <v>131.24513528767122</v>
      </c>
      <c r="L46" s="48">
        <v>137.71776969863012</v>
      </c>
      <c r="M46" s="48">
        <v>143.55582928961746</v>
      </c>
      <c r="N46" s="48">
        <v>143.0993926849315</v>
      </c>
      <c r="O46" s="48">
        <v>148.07497884931504</v>
      </c>
      <c r="P46" s="48">
        <v>157.87877926027397</v>
      </c>
      <c r="Q46" s="48">
        <v>167.83853510928964</v>
      </c>
      <c r="R46" s="48">
        <v>177.4190355068493</v>
      </c>
      <c r="S46" s="48">
        <v>187.02618786301375</v>
      </c>
      <c r="T46" s="48">
        <v>187.73935726027401</v>
      </c>
      <c r="U46" s="48">
        <v>187.77654934426232</v>
      </c>
      <c r="V46" s="48">
        <v>185.00435402739723</v>
      </c>
      <c r="W46" s="48">
        <v>198.26362534246579</v>
      </c>
      <c r="X46" s="48">
        <v>194.1665871506849</v>
      </c>
      <c r="Y46" s="48">
        <v>205.55144653005462</v>
      </c>
      <c r="Z46" s="48">
        <v>253.52913542465751</v>
      </c>
      <c r="AA46" s="48">
        <v>237.43558684460618</v>
      </c>
      <c r="AB46" s="48">
        <v>245.62148525278249</v>
      </c>
      <c r="AC46" s="48">
        <v>269.4596997418713</v>
      </c>
      <c r="AD46" s="48">
        <v>257.81599054304235</v>
      </c>
      <c r="AE46" s="48">
        <v>259.65665009361624</v>
      </c>
      <c r="AF46" s="48">
        <v>290.00110605463811</v>
      </c>
      <c r="AG46" s="48">
        <v>277.9744121006633</v>
      </c>
      <c r="AH46" s="48">
        <v>297.77194685446796</v>
      </c>
      <c r="AI46" s="48">
        <v>322.4736090638645</v>
      </c>
      <c r="AJ46" s="48">
        <v>333.83162656946553</v>
      </c>
      <c r="AK46" s="48">
        <v>327.99425233886961</v>
      </c>
      <c r="AL46" s="48">
        <v>326.67114048397775</v>
      </c>
      <c r="AM46" s="48">
        <v>337.76974303029266</v>
      </c>
      <c r="AN46" s="48">
        <v>318.82783321032457</v>
      </c>
      <c r="AO46" s="48">
        <v>323.10695186117363</v>
      </c>
      <c r="AP46" s="48">
        <v>332.02972017768587</v>
      </c>
      <c r="AQ46" s="48">
        <v>297.77458846050934</v>
      </c>
      <c r="AR46" s="48">
        <v>304.41426342770012</v>
      </c>
      <c r="AS46" s="48">
        <v>292.63763098877672</v>
      </c>
      <c r="AT46" s="48">
        <v>273.7593714346649</v>
      </c>
      <c r="AU46" s="48">
        <v>272.04179512038547</v>
      </c>
      <c r="AV46" s="48">
        <v>255.89729271985181</v>
      </c>
      <c r="AW46" s="48">
        <v>231.2082674703162</v>
      </c>
      <c r="AX46" s="48">
        <v>241.38542929206031</v>
      </c>
      <c r="AY46" s="48">
        <v>241.2491822669183</v>
      </c>
      <c r="AZ46" s="48">
        <v>246.20090108138433</v>
      </c>
      <c r="BA46" s="48">
        <v>240.20195967876325</v>
      </c>
      <c r="BB46" s="48">
        <v>245.91728475296156</v>
      </c>
      <c r="BC46" s="71">
        <v>236.12627634112221</v>
      </c>
      <c r="BD46" s="49">
        <v>-3.9814234374273449E-2</v>
      </c>
      <c r="BE46" s="49">
        <v>-2.1113349824969596E-2</v>
      </c>
      <c r="BF46" s="49">
        <v>2.3649781410308587E-3</v>
      </c>
    </row>
    <row r="47" spans="1:58">
      <c r="A47" s="39" t="s">
        <v>55</v>
      </c>
      <c r="B47" s="48">
        <v>142.54958904109589</v>
      </c>
      <c r="C47" s="48">
        <v>148.90043835616439</v>
      </c>
      <c r="D47" s="48">
        <v>169.97273972602741</v>
      </c>
      <c r="E47" s="48">
        <v>180.3346174863388</v>
      </c>
      <c r="F47" s="48">
        <v>200.29610958904109</v>
      </c>
      <c r="G47" s="48">
        <v>217.6071506849315</v>
      </c>
      <c r="H47" s="48">
        <v>221.92443835616436</v>
      </c>
      <c r="I47" s="48">
        <v>235.96868852459016</v>
      </c>
      <c r="J47" s="70">
        <v>265.19630136986302</v>
      </c>
      <c r="K47" s="48">
        <v>244.40712328767125</v>
      </c>
      <c r="L47" s="48">
        <v>278.60435616438349</v>
      </c>
      <c r="M47" s="48">
        <v>310.03169398907102</v>
      </c>
      <c r="N47" s="48">
        <v>332.58561643835617</v>
      </c>
      <c r="O47" s="48">
        <v>365.77517808219181</v>
      </c>
      <c r="P47" s="48">
        <v>387.13301369863012</v>
      </c>
      <c r="Q47" s="48">
        <v>365.70663934426221</v>
      </c>
      <c r="R47" s="48">
        <v>327.97399999999999</v>
      </c>
      <c r="S47" s="48">
        <v>325.05698630136988</v>
      </c>
      <c r="T47" s="48">
        <v>291.26627397260268</v>
      </c>
      <c r="U47" s="48">
        <v>278.70825136612024</v>
      </c>
      <c r="V47" s="48">
        <v>295.06920547945202</v>
      </c>
      <c r="W47" s="48">
        <v>314.3014246575342</v>
      </c>
      <c r="X47" s="48">
        <v>346.6175616438357</v>
      </c>
      <c r="Y47" s="48">
        <v>324.37557377049183</v>
      </c>
      <c r="Z47" s="48">
        <v>335.83624657534244</v>
      </c>
      <c r="AA47" s="48">
        <v>363.11553424657535</v>
      </c>
      <c r="AB47" s="48">
        <v>299.98794520547943</v>
      </c>
      <c r="AC47" s="48">
        <v>252.34355191256833</v>
      </c>
      <c r="AD47" s="48">
        <v>235.01375342465755</v>
      </c>
      <c r="AE47" s="48">
        <v>219.46898630136982</v>
      </c>
      <c r="AF47" s="48">
        <v>266.64246575342469</v>
      </c>
      <c r="AG47" s="48">
        <v>252.57092896174862</v>
      </c>
      <c r="AH47" s="48">
        <v>267.69399999999996</v>
      </c>
      <c r="AI47" s="48">
        <v>235.89369863013698</v>
      </c>
      <c r="AJ47" s="48">
        <v>190.46271232876717</v>
      </c>
      <c r="AK47" s="48">
        <v>197.03005464480876</v>
      </c>
      <c r="AL47" s="48">
        <v>210.98942465753424</v>
      </c>
      <c r="AM47" s="48">
        <v>219.80843835616437</v>
      </c>
      <c r="AN47" s="48">
        <v>194.17432876712326</v>
      </c>
      <c r="AO47" s="48">
        <v>223.39292349726773</v>
      </c>
      <c r="AP47" s="48">
        <v>217.58010958904109</v>
      </c>
      <c r="AQ47" s="48">
        <v>213.95917808219178</v>
      </c>
      <c r="AR47" s="48">
        <v>218.23312328767125</v>
      </c>
      <c r="AS47" s="48">
        <v>216.17625683060112</v>
      </c>
      <c r="AT47" s="48">
        <v>195.31843835616436</v>
      </c>
      <c r="AU47" s="48">
        <v>184.02147945205479</v>
      </c>
      <c r="AV47" s="48">
        <v>190.76547945205476</v>
      </c>
      <c r="AW47" s="48">
        <v>190.87136612021857</v>
      </c>
      <c r="AX47" s="48">
        <v>173.85569863013697</v>
      </c>
      <c r="AY47" s="48">
        <v>186.9116712328767</v>
      </c>
      <c r="AZ47" s="48">
        <v>190.57378082191781</v>
      </c>
      <c r="BA47" s="48">
        <v>201.82472677595632</v>
      </c>
      <c r="BB47" s="48">
        <v>212.81147945205475</v>
      </c>
      <c r="BC47" s="71">
        <v>210.69965306558456</v>
      </c>
      <c r="BD47" s="49">
        <v>-9.9234608579749084E-3</v>
      </c>
      <c r="BE47" s="49">
        <v>-2.5125545865900545E-3</v>
      </c>
      <c r="BF47" s="49">
        <v>2.1103118278247811E-3</v>
      </c>
    </row>
    <row r="48" spans="1:58">
      <c r="A48" s="39" t="s">
        <v>57</v>
      </c>
      <c r="B48" s="48">
        <v>44.881095890410961</v>
      </c>
      <c r="C48" s="48">
        <v>49.357890410958909</v>
      </c>
      <c r="D48" s="48">
        <v>54.868821917808219</v>
      </c>
      <c r="E48" s="48">
        <v>60.693661202185794</v>
      </c>
      <c r="F48" s="48">
        <v>65.223232876712331</v>
      </c>
      <c r="G48" s="48">
        <v>78.5741095890411</v>
      </c>
      <c r="H48" s="48">
        <v>86.910986301369874</v>
      </c>
      <c r="I48" s="48">
        <v>94.64879781420764</v>
      </c>
      <c r="J48" s="70">
        <v>106.29534246575342</v>
      </c>
      <c r="K48" s="48">
        <v>108.62682191780823</v>
      </c>
      <c r="L48" s="48">
        <v>119.58041095890411</v>
      </c>
      <c r="M48" s="48">
        <v>125.71590163934427</v>
      </c>
      <c r="N48" s="48">
        <v>132.03619178082192</v>
      </c>
      <c r="O48" s="48">
        <v>136.72334246575343</v>
      </c>
      <c r="P48" s="48">
        <v>139.05284931506853</v>
      </c>
      <c r="Q48" s="48">
        <v>129.13554644808744</v>
      </c>
      <c r="R48" s="48">
        <v>127.822301369863</v>
      </c>
      <c r="S48" s="48">
        <v>118.45728767123288</v>
      </c>
      <c r="T48" s="48">
        <v>116.05767123287671</v>
      </c>
      <c r="U48" s="48">
        <v>123.9665573770492</v>
      </c>
      <c r="V48" s="48">
        <v>123.18298630136987</v>
      </c>
      <c r="W48" s="48">
        <v>120.24536986301369</v>
      </c>
      <c r="X48" s="48">
        <v>117.36967123287671</v>
      </c>
      <c r="Y48" s="48">
        <v>115.04846994535519</v>
      </c>
      <c r="Z48" s="48">
        <v>115.15268493150685</v>
      </c>
      <c r="AA48" s="48">
        <v>99.600684931506848</v>
      </c>
      <c r="AB48" s="48">
        <v>87.922520547945211</v>
      </c>
      <c r="AC48" s="48">
        <v>80.125819672131144</v>
      </c>
      <c r="AD48" s="48">
        <v>66.692410958904119</v>
      </c>
      <c r="AE48" s="48">
        <v>69.613616438356175</v>
      </c>
      <c r="AF48" s="48">
        <v>68.484219178082199</v>
      </c>
      <c r="AG48" s="48">
        <v>71.288606557377051</v>
      </c>
      <c r="AH48" s="48">
        <v>71.872575342465751</v>
      </c>
      <c r="AI48" s="48">
        <v>80.238383561643843</v>
      </c>
      <c r="AJ48" s="48">
        <v>73.240821917808219</v>
      </c>
      <c r="AK48" s="48">
        <v>73.373224043715851</v>
      </c>
      <c r="AL48" s="48">
        <v>67.390219178082191</v>
      </c>
      <c r="AM48" s="48">
        <v>74.614438356164385</v>
      </c>
      <c r="AN48" s="48">
        <v>70.400630136986308</v>
      </c>
      <c r="AO48" s="48">
        <v>66.788196721311479</v>
      </c>
      <c r="AP48" s="48">
        <v>80.074219178082188</v>
      </c>
      <c r="AQ48" s="48">
        <v>71.800136986301382</v>
      </c>
      <c r="AR48" s="48">
        <v>76.449068493150691</v>
      </c>
      <c r="AS48" s="48">
        <v>82.135437158469941</v>
      </c>
      <c r="AT48" s="48">
        <v>78.568493150684944</v>
      </c>
      <c r="AU48" s="48">
        <v>81.668082191780826</v>
      </c>
      <c r="AV48" s="48">
        <v>80.681479452054788</v>
      </c>
      <c r="AW48" s="48">
        <v>74.05617486338798</v>
      </c>
      <c r="AX48" s="48">
        <v>74.809342465753431</v>
      </c>
      <c r="AY48" s="48">
        <v>70.728246575342467</v>
      </c>
      <c r="AZ48" s="48">
        <v>76.639287671232879</v>
      </c>
      <c r="BA48" s="48">
        <v>79.021584699453541</v>
      </c>
      <c r="BB48" s="48">
        <v>89.027041095890397</v>
      </c>
      <c r="BC48" s="71">
        <v>85.282009726027383</v>
      </c>
      <c r="BD48" s="49">
        <v>-4.2066223068441322E-2</v>
      </c>
      <c r="BE48" s="49">
        <v>1.5348131954656452E-2</v>
      </c>
      <c r="BF48" s="49">
        <v>8.5416198464021104E-4</v>
      </c>
    </row>
    <row r="49" spans="1:58">
      <c r="A49" s="39" t="s">
        <v>114</v>
      </c>
      <c r="B49" s="48" t="s">
        <v>36</v>
      </c>
      <c r="C49" s="48" t="s">
        <v>36</v>
      </c>
      <c r="D49" s="48" t="s">
        <v>36</v>
      </c>
      <c r="E49" s="48" t="s">
        <v>36</v>
      </c>
      <c r="F49" s="48" t="s">
        <v>36</v>
      </c>
      <c r="G49" s="48" t="s">
        <v>36</v>
      </c>
      <c r="H49" s="48" t="s">
        <v>36</v>
      </c>
      <c r="I49" s="48" t="s">
        <v>36</v>
      </c>
      <c r="J49" s="70" t="s">
        <v>36</v>
      </c>
      <c r="K49" s="48" t="s">
        <v>36</v>
      </c>
      <c r="L49" s="48" t="s">
        <v>36</v>
      </c>
      <c r="M49" s="48" t="s">
        <v>36</v>
      </c>
      <c r="N49" s="48" t="s">
        <v>36</v>
      </c>
      <c r="O49" s="48" t="s">
        <v>36</v>
      </c>
      <c r="P49" s="48" t="s">
        <v>36</v>
      </c>
      <c r="Q49" s="48" t="s">
        <v>36</v>
      </c>
      <c r="R49" s="48" t="s">
        <v>36</v>
      </c>
      <c r="S49" s="48" t="s">
        <v>36</v>
      </c>
      <c r="T49" s="48" t="s">
        <v>36</v>
      </c>
      <c r="U49" s="48" t="s">
        <v>36</v>
      </c>
      <c r="V49" s="48" t="s">
        <v>36</v>
      </c>
      <c r="W49" s="48" t="s">
        <v>36</v>
      </c>
      <c r="X49" s="48" t="s">
        <v>36</v>
      </c>
      <c r="Y49" s="48" t="s">
        <v>36</v>
      </c>
      <c r="Z49" s="48" t="s">
        <v>36</v>
      </c>
      <c r="AA49" s="48">
        <v>34.98094796878344</v>
      </c>
      <c r="AB49" s="48">
        <v>33.964637801496949</v>
      </c>
      <c r="AC49" s="48">
        <v>33.019246002780932</v>
      </c>
      <c r="AD49" s="48">
        <v>39.691030497093713</v>
      </c>
      <c r="AE49" s="48">
        <v>42.913317107736255</v>
      </c>
      <c r="AF49" s="48">
        <v>46.554711613903308</v>
      </c>
      <c r="AG49" s="48">
        <v>53.65804011944212</v>
      </c>
      <c r="AH49" s="48">
        <v>54.266212219656325</v>
      </c>
      <c r="AI49" s="48">
        <v>51.834139349114402</v>
      </c>
      <c r="AJ49" s="48">
        <v>52.08771838587932</v>
      </c>
      <c r="AK49" s="48">
        <v>49.546109412354859</v>
      </c>
      <c r="AL49" s="48">
        <v>51.766954344658011</v>
      </c>
      <c r="AM49" s="48">
        <v>50.304224824670243</v>
      </c>
      <c r="AN49" s="48">
        <v>51.007766631034954</v>
      </c>
      <c r="AO49" s="48">
        <v>52.345523650789524</v>
      </c>
      <c r="AP49" s="48">
        <v>53.344062035861079</v>
      </c>
      <c r="AQ49" s="48">
        <v>55.660667619718268</v>
      </c>
      <c r="AR49" s="48">
        <v>55.16629088484099</v>
      </c>
      <c r="AS49" s="48">
        <v>63.753054048734157</v>
      </c>
      <c r="AT49" s="48">
        <v>54.755022966985827</v>
      </c>
      <c r="AU49" s="48">
        <v>55.433928398367485</v>
      </c>
      <c r="AV49" s="48">
        <v>54.978039483553751</v>
      </c>
      <c r="AW49" s="48">
        <v>54.008363177633022</v>
      </c>
      <c r="AX49" s="48">
        <v>51.383470903444781</v>
      </c>
      <c r="AY49" s="48">
        <v>50.358992164205191</v>
      </c>
      <c r="AZ49" s="48">
        <v>49.46425842094748</v>
      </c>
      <c r="BA49" s="48">
        <v>52.37408633284582</v>
      </c>
      <c r="BB49" s="48">
        <v>52.245135804236305</v>
      </c>
      <c r="BC49" s="71">
        <v>54.137819094088492</v>
      </c>
      <c r="BD49" s="49">
        <v>3.6226976171410685E-2</v>
      </c>
      <c r="BE49" s="49">
        <v>-5.4257573697112926E-3</v>
      </c>
      <c r="BF49" s="49">
        <v>5.4223003362673463E-4</v>
      </c>
    </row>
    <row r="50" spans="1:58">
      <c r="A50" s="39" t="s">
        <v>58</v>
      </c>
      <c r="B50" s="48">
        <v>268.46416438356169</v>
      </c>
      <c r="C50" s="48">
        <v>318.83865753424658</v>
      </c>
      <c r="D50" s="48">
        <v>387.67189041095889</v>
      </c>
      <c r="E50" s="48">
        <v>411.12412568306013</v>
      </c>
      <c r="F50" s="48">
        <v>469.01391780821916</v>
      </c>
      <c r="G50" s="48">
        <v>534.01487671232883</v>
      </c>
      <c r="H50" s="48">
        <v>593.25476712328771</v>
      </c>
      <c r="I50" s="48">
        <v>622.71469945355193</v>
      </c>
      <c r="J50" s="70">
        <v>745.2465753424658</v>
      </c>
      <c r="K50" s="48">
        <v>775.67873972602752</v>
      </c>
      <c r="L50" s="48">
        <v>813.88660273972619</v>
      </c>
      <c r="M50" s="48">
        <v>920.08762295081965</v>
      </c>
      <c r="N50" s="48">
        <v>879.08997260273964</v>
      </c>
      <c r="O50" s="48">
        <v>930.00545205479432</v>
      </c>
      <c r="P50" s="48">
        <v>992.38950684931501</v>
      </c>
      <c r="Q50" s="48">
        <v>1042.7995901639342</v>
      </c>
      <c r="R50" s="48">
        <v>1016.3785753424658</v>
      </c>
      <c r="S50" s="48">
        <v>969.2519178082191</v>
      </c>
      <c r="T50" s="48">
        <v>988.21747945205482</v>
      </c>
      <c r="U50" s="48">
        <v>939.61221311475435</v>
      </c>
      <c r="V50" s="48">
        <v>914.21421917808209</v>
      </c>
      <c r="W50" s="48">
        <v>909.26328767123277</v>
      </c>
      <c r="X50" s="48">
        <v>944.40178082191801</v>
      </c>
      <c r="Y50" s="48">
        <v>975.60005464480867</v>
      </c>
      <c r="Z50" s="48">
        <v>1024.1249863013697</v>
      </c>
      <c r="AA50" s="48">
        <v>983.60841691192206</v>
      </c>
      <c r="AB50" s="48">
        <v>1012.5270899373929</v>
      </c>
      <c r="AC50" s="48">
        <v>1117.9942741685877</v>
      </c>
      <c r="AD50" s="48">
        <v>1058.9592721800086</v>
      </c>
      <c r="AE50" s="48">
        <v>1112.0170684931504</v>
      </c>
      <c r="AF50" s="48">
        <v>1181.101546152611</v>
      </c>
      <c r="AG50" s="48">
        <v>1209.8010773611147</v>
      </c>
      <c r="AH50" s="48">
        <v>1259.9223293662508</v>
      </c>
      <c r="AI50" s="48">
        <v>1359.6483749552601</v>
      </c>
      <c r="AJ50" s="48">
        <v>1405.8283033280079</v>
      </c>
      <c r="AK50" s="48">
        <v>1422.8172993343971</v>
      </c>
      <c r="AL50" s="48">
        <v>1485.7983505891232</v>
      </c>
      <c r="AM50" s="48">
        <v>1494.9767239156308</v>
      </c>
      <c r="AN50" s="48">
        <v>1539.9671395625764</v>
      </c>
      <c r="AO50" s="48">
        <v>1576.7100685719888</v>
      </c>
      <c r="AP50" s="48">
        <v>1594.9032875293649</v>
      </c>
      <c r="AQ50" s="48">
        <v>1603.6639212126711</v>
      </c>
      <c r="AR50" s="48">
        <v>1615.2127261879539</v>
      </c>
      <c r="AS50" s="48">
        <v>1559.0649937170808</v>
      </c>
      <c r="AT50" s="48">
        <v>1473.7007455389041</v>
      </c>
      <c r="AU50" s="48">
        <v>1446.934075673566</v>
      </c>
      <c r="AV50" s="48">
        <v>1383.3563373896809</v>
      </c>
      <c r="AW50" s="48">
        <v>1299.54921600745</v>
      </c>
      <c r="AX50" s="48">
        <v>1202.6417188367391</v>
      </c>
      <c r="AY50" s="48">
        <v>1199.0811430052722</v>
      </c>
      <c r="AZ50" s="48">
        <v>1242.5831278420842</v>
      </c>
      <c r="BA50" s="48">
        <v>1288.0678927627519</v>
      </c>
      <c r="BB50" s="48">
        <v>1300.510501804182</v>
      </c>
      <c r="BC50" s="71">
        <v>1335.3132870101392</v>
      </c>
      <c r="BD50" s="49">
        <v>2.6760864412610053E-2</v>
      </c>
      <c r="BE50" s="49">
        <v>-2.1437850014059401E-2</v>
      </c>
      <c r="BF50" s="49">
        <v>1.3374143632557128E-2</v>
      </c>
    </row>
    <row r="51" spans="1:58">
      <c r="A51" s="39" t="s">
        <v>59</v>
      </c>
      <c r="B51" s="48">
        <v>373.96100422994232</v>
      </c>
      <c r="C51" s="48">
        <v>421.57629738094784</v>
      </c>
      <c r="D51" s="48">
        <v>421.22051523891753</v>
      </c>
      <c r="E51" s="48">
        <v>473.12798696755578</v>
      </c>
      <c r="F51" s="48">
        <v>507.91290837211602</v>
      </c>
      <c r="G51" s="48">
        <v>551.09868226134972</v>
      </c>
      <c r="H51" s="48">
        <v>520.87810889757418</v>
      </c>
      <c r="I51" s="48">
        <v>532.94385653851566</v>
      </c>
      <c r="J51" s="70">
        <v>548.17256028005511</v>
      </c>
      <c r="K51" s="48">
        <v>488.42189440628511</v>
      </c>
      <c r="L51" s="48">
        <v>491.45427318578595</v>
      </c>
      <c r="M51" s="48">
        <v>540.36459589410276</v>
      </c>
      <c r="N51" s="48">
        <v>525.82940658803648</v>
      </c>
      <c r="O51" s="48">
        <v>642.7665759436394</v>
      </c>
      <c r="P51" s="48">
        <v>688.49993474609209</v>
      </c>
      <c r="Q51" s="48">
        <v>608.68249778804966</v>
      </c>
      <c r="R51" s="48">
        <v>551.76715109756128</v>
      </c>
      <c r="S51" s="48">
        <v>515.58443270263342</v>
      </c>
      <c r="T51" s="48">
        <v>452.27829080490017</v>
      </c>
      <c r="U51" s="48">
        <v>433.30588267159197</v>
      </c>
      <c r="V51" s="48">
        <v>463.26548889161177</v>
      </c>
      <c r="W51" s="48">
        <v>497.97383555312007</v>
      </c>
      <c r="X51" s="48">
        <v>436.0547629840791</v>
      </c>
      <c r="Y51" s="48">
        <v>409.55687520412067</v>
      </c>
      <c r="Z51" s="48">
        <v>393.86151749989887</v>
      </c>
      <c r="AA51" s="48">
        <v>393.23738931890313</v>
      </c>
      <c r="AB51" s="48">
        <v>345.16154337628717</v>
      </c>
      <c r="AC51" s="48">
        <v>363.46397937564973</v>
      </c>
      <c r="AD51" s="48">
        <v>355.66747817746335</v>
      </c>
      <c r="AE51" s="48">
        <v>377.33665583358413</v>
      </c>
      <c r="AF51" s="48">
        <v>360.37695319442383</v>
      </c>
      <c r="AG51" s="48">
        <v>382.64730372225182</v>
      </c>
      <c r="AH51" s="48">
        <v>361.03460320313604</v>
      </c>
      <c r="AI51" s="48">
        <v>401.57893062819073</v>
      </c>
      <c r="AJ51" s="48">
        <v>384.62424188481231</v>
      </c>
      <c r="AK51" s="48">
        <v>335.16842859342154</v>
      </c>
      <c r="AL51" s="48">
        <v>342.54957924693883</v>
      </c>
      <c r="AM51" s="48">
        <v>349.15588815991441</v>
      </c>
      <c r="AN51" s="48">
        <v>367.77563000254264</v>
      </c>
      <c r="AO51" s="48">
        <v>351.48005996925963</v>
      </c>
      <c r="AP51" s="48">
        <v>358.50291256892928</v>
      </c>
      <c r="AQ51" s="48">
        <v>360.41499792030089</v>
      </c>
      <c r="AR51" s="48">
        <v>359.67336272576802</v>
      </c>
      <c r="AS51" s="48">
        <v>339.94790130619009</v>
      </c>
      <c r="AT51" s="48">
        <v>324.84282710701518</v>
      </c>
      <c r="AU51" s="48">
        <v>327.56586310826555</v>
      </c>
      <c r="AV51" s="48">
        <v>309.4835663902557</v>
      </c>
      <c r="AW51" s="48">
        <v>308.61368124928731</v>
      </c>
      <c r="AX51" s="48">
        <v>305.68401236891799</v>
      </c>
      <c r="AY51" s="48">
        <v>303.94318210794233</v>
      </c>
      <c r="AZ51" s="48">
        <v>302.08402818017009</v>
      </c>
      <c r="BA51" s="48">
        <v>318.69855776176968</v>
      </c>
      <c r="BB51" s="48">
        <v>320.59715517419244</v>
      </c>
      <c r="BC51" s="71">
        <v>308.34935437117736</v>
      </c>
      <c r="BD51" s="49">
        <v>-3.8203086351032645E-2</v>
      </c>
      <c r="BE51" s="49">
        <v>-1.1435207969890171E-2</v>
      </c>
      <c r="BF51" s="49">
        <v>3.0883453302558723E-3</v>
      </c>
    </row>
    <row r="52" spans="1:58">
      <c r="A52" s="39" t="s">
        <v>60</v>
      </c>
      <c r="B52" s="48">
        <v>164.18868493150686</v>
      </c>
      <c r="C52" s="48">
        <v>174.7298082191781</v>
      </c>
      <c r="D52" s="48">
        <v>188.00657534246577</v>
      </c>
      <c r="E52" s="48">
        <v>207.60401639344261</v>
      </c>
      <c r="F52" s="48">
        <v>226.43038356164382</v>
      </c>
      <c r="G52" s="48">
        <v>253.71876712328768</v>
      </c>
      <c r="H52" s="48">
        <v>269.50597260273969</v>
      </c>
      <c r="I52" s="48">
        <v>275.57062841530058</v>
      </c>
      <c r="J52" s="70">
        <v>297.28438356164384</v>
      </c>
      <c r="K52" s="48">
        <v>265.09380821917807</v>
      </c>
      <c r="L52" s="48">
        <v>255.99441095890415</v>
      </c>
      <c r="M52" s="48">
        <v>265.31423497267764</v>
      </c>
      <c r="N52" s="48">
        <v>267.52158904109592</v>
      </c>
      <c r="O52" s="48">
        <v>277.58005479452049</v>
      </c>
      <c r="P52" s="48">
        <v>266.40923287671234</v>
      </c>
      <c r="Q52" s="48">
        <v>265.90620218579238</v>
      </c>
      <c r="R52" s="48">
        <v>247.47917808219177</v>
      </c>
      <c r="S52" s="48">
        <v>234.43997260273972</v>
      </c>
      <c r="T52" s="48">
        <v>256.36934246575345</v>
      </c>
      <c r="U52" s="48">
        <v>247.92300546448089</v>
      </c>
      <c r="V52" s="48">
        <v>253.40887671232878</v>
      </c>
      <c r="W52" s="48">
        <v>276.47794520547944</v>
      </c>
      <c r="X52" s="48">
        <v>261.18852054794525</v>
      </c>
      <c r="Y52" s="48">
        <v>261.77696721311474</v>
      </c>
      <c r="Z52" s="48">
        <v>252.28413698630141</v>
      </c>
      <c r="AA52" s="48">
        <v>270.19747945205484</v>
      </c>
      <c r="AB52" s="48">
        <v>274.94824657534241</v>
      </c>
      <c r="AC52" s="48">
        <v>278.22650273224042</v>
      </c>
      <c r="AD52" s="48">
        <v>261.59375342465756</v>
      </c>
      <c r="AE52" s="48">
        <v>269.93978082191785</v>
      </c>
      <c r="AF52" s="48">
        <v>250.54186301369865</v>
      </c>
      <c r="AG52" s="48">
        <v>258.90117486338795</v>
      </c>
      <c r="AH52" s="48">
        <v>273.26745205479455</v>
      </c>
      <c r="AI52" s="48">
        <v>276.66145205479449</v>
      </c>
      <c r="AJ52" s="48">
        <v>268.93180821917809</v>
      </c>
      <c r="AK52" s="48">
        <v>260.25683060109287</v>
      </c>
      <c r="AL52" s="48">
        <v>278.26400000000001</v>
      </c>
      <c r="AM52" s="48">
        <v>264.24369863013698</v>
      </c>
      <c r="AN52" s="48">
        <v>257.03501369863011</v>
      </c>
      <c r="AO52" s="48">
        <v>255.01155737704917</v>
      </c>
      <c r="AP52" s="48">
        <v>259.90108589205471</v>
      </c>
      <c r="AQ52" s="48">
        <v>266.01926451494512</v>
      </c>
      <c r="AR52" s="48">
        <v>240.66383225753424</v>
      </c>
      <c r="AS52" s="48">
        <v>255.52759650434425</v>
      </c>
      <c r="AT52" s="48">
        <v>259.82918101369864</v>
      </c>
      <c r="AU52" s="48">
        <v>241.71651808219178</v>
      </c>
      <c r="AV52" s="48">
        <v>234.50013638543831</v>
      </c>
      <c r="AW52" s="48">
        <v>238.00338512431696</v>
      </c>
      <c r="AX52" s="48">
        <v>249.11040427397256</v>
      </c>
      <c r="AY52" s="48">
        <v>224.15088339726026</v>
      </c>
      <c r="AZ52" s="48">
        <v>227.49830210958905</v>
      </c>
      <c r="BA52" s="48">
        <v>215.58028719188334</v>
      </c>
      <c r="BB52" s="48">
        <v>222.07850600087255</v>
      </c>
      <c r="BC52" s="71">
        <v>215.03911816438358</v>
      </c>
      <c r="BD52" s="49">
        <v>-3.1697744924766846E-2</v>
      </c>
      <c r="BE52" s="49">
        <v>-8.0048018502050233E-3</v>
      </c>
      <c r="BF52" s="49">
        <v>2.1537747590218152E-3</v>
      </c>
    </row>
    <row r="53" spans="1:58">
      <c r="A53" s="39" t="s">
        <v>61</v>
      </c>
      <c r="B53" s="48">
        <v>69.373863013698625</v>
      </c>
      <c r="C53" s="48">
        <v>82.812219178082188</v>
      </c>
      <c r="D53" s="48">
        <v>97.020520547945196</v>
      </c>
      <c r="E53" s="48">
        <v>116.56584699453551</v>
      </c>
      <c r="F53" s="48">
        <v>129.43950684931508</v>
      </c>
      <c r="G53" s="48">
        <v>136.22065753424658</v>
      </c>
      <c r="H53" s="48">
        <v>160.35378082191781</v>
      </c>
      <c r="I53" s="48">
        <v>181.11341530054645</v>
      </c>
      <c r="J53" s="70">
        <v>222.6339726027397</v>
      </c>
      <c r="K53" s="48">
        <v>216.18408219178082</v>
      </c>
      <c r="L53" s="48">
        <v>240.45999999999998</v>
      </c>
      <c r="M53" s="48">
        <v>270.37868852459013</v>
      </c>
      <c r="N53" s="48">
        <v>308.37172602739724</v>
      </c>
      <c r="O53" s="48">
        <v>338.39849315068489</v>
      </c>
      <c r="P53" s="48">
        <v>302.58536986301368</v>
      </c>
      <c r="Q53" s="48">
        <v>306.43073770491799</v>
      </c>
      <c r="R53" s="48">
        <v>303.64695890410951</v>
      </c>
      <c r="S53" s="48">
        <v>324.46372602739734</v>
      </c>
      <c r="T53" s="48">
        <v>342.95912328767116</v>
      </c>
      <c r="U53" s="48">
        <v>340.38806010928965</v>
      </c>
      <c r="V53" s="48">
        <v>358.8654520547945</v>
      </c>
      <c r="W53" s="48">
        <v>391.36517808219179</v>
      </c>
      <c r="X53" s="48">
        <v>443.52506849315074</v>
      </c>
      <c r="Y53" s="48">
        <v>475.38106557377057</v>
      </c>
      <c r="Z53" s="48">
        <v>447.4069863013699</v>
      </c>
      <c r="AA53" s="48">
        <v>476.19547945205477</v>
      </c>
      <c r="AB53" s="48">
        <v>465.07531506849313</v>
      </c>
      <c r="AC53" s="48">
        <v>489.81434426229504</v>
      </c>
      <c r="AD53" s="48">
        <v>562.83032876712321</v>
      </c>
      <c r="AE53" s="48">
        <v>540.03761643835617</v>
      </c>
      <c r="AF53" s="48">
        <v>606.32457534246578</v>
      </c>
      <c r="AG53" s="48">
        <v>631.54784153005471</v>
      </c>
      <c r="AH53" s="48">
        <v>627.66405479452055</v>
      </c>
      <c r="AI53" s="48">
        <v>630.37813698630134</v>
      </c>
      <c r="AJ53" s="48">
        <v>629.14624657534227</v>
      </c>
      <c r="AK53" s="48">
        <v>666.51013661202194</v>
      </c>
      <c r="AL53" s="48">
        <v>617.77479452054797</v>
      </c>
      <c r="AM53" s="48">
        <v>655.23920547945215</v>
      </c>
      <c r="AN53" s="48">
        <v>644.55210958904092</v>
      </c>
      <c r="AO53" s="48">
        <v>662.03601092896179</v>
      </c>
      <c r="AP53" s="48">
        <v>657.71252054794525</v>
      </c>
      <c r="AQ53" s="48">
        <v>681.29986301369865</v>
      </c>
      <c r="AR53" s="48">
        <v>695.34369863013706</v>
      </c>
      <c r="AS53" s="48">
        <v>685.55295081967211</v>
      </c>
      <c r="AT53" s="48">
        <v>709.1638630136988</v>
      </c>
      <c r="AU53" s="48">
        <v>693.64408219178085</v>
      </c>
      <c r="AV53" s="48">
        <v>672.76652054794533</v>
      </c>
      <c r="AW53" s="48">
        <v>703.59852459016383</v>
      </c>
      <c r="AX53" s="48">
        <v>756.9660273972604</v>
      </c>
      <c r="AY53" s="48">
        <v>774.61695890410965</v>
      </c>
      <c r="AZ53" s="48">
        <v>911.96232876712338</v>
      </c>
      <c r="BA53" s="48">
        <v>977.92177595628414</v>
      </c>
      <c r="BB53" s="48">
        <v>1013.281276260873</v>
      </c>
      <c r="BC53" s="71">
        <v>1002.8845234157868</v>
      </c>
      <c r="BD53" s="49">
        <v>-1.0260480568092034E-2</v>
      </c>
      <c r="BE53" s="49">
        <v>3.8372192944158501E-2</v>
      </c>
      <c r="BF53" s="49">
        <v>1.0044625327636308E-2</v>
      </c>
    </row>
    <row r="54" spans="1:58">
      <c r="A54" s="39" t="s">
        <v>63</v>
      </c>
      <c r="B54" s="48" t="s">
        <v>36</v>
      </c>
      <c r="C54" s="48" t="s">
        <v>36</v>
      </c>
      <c r="D54" s="48" t="s">
        <v>36</v>
      </c>
      <c r="E54" s="48" t="s">
        <v>36</v>
      </c>
      <c r="F54" s="48" t="s">
        <v>36</v>
      </c>
      <c r="G54" s="48" t="s">
        <v>36</v>
      </c>
      <c r="H54" s="48" t="s">
        <v>36</v>
      </c>
      <c r="I54" s="48" t="s">
        <v>36</v>
      </c>
      <c r="J54" s="70" t="s">
        <v>36</v>
      </c>
      <c r="K54" s="48" t="s">
        <v>36</v>
      </c>
      <c r="L54" s="48" t="s">
        <v>36</v>
      </c>
      <c r="M54" s="48" t="s">
        <v>36</v>
      </c>
      <c r="N54" s="48" t="s">
        <v>36</v>
      </c>
      <c r="O54" s="48" t="s">
        <v>36</v>
      </c>
      <c r="P54" s="48" t="s">
        <v>36</v>
      </c>
      <c r="Q54" s="48" t="s">
        <v>36</v>
      </c>
      <c r="R54" s="48" t="s">
        <v>36</v>
      </c>
      <c r="S54" s="48" t="s">
        <v>36</v>
      </c>
      <c r="T54" s="48" t="s">
        <v>36</v>
      </c>
      <c r="U54" s="48" t="s">
        <v>36</v>
      </c>
      <c r="V54" s="48">
        <v>1271.604547945205</v>
      </c>
      <c r="W54" s="48">
        <v>1277.6596164383557</v>
      </c>
      <c r="X54" s="48">
        <v>1330.1576712328779</v>
      </c>
      <c r="Y54" s="48">
        <v>1219.8148907103823</v>
      </c>
      <c r="Z54" s="48">
        <v>1170.6761917808219</v>
      </c>
      <c r="AA54" s="48">
        <v>1271.6045479452046</v>
      </c>
      <c r="AB54" s="48">
        <v>1160.6071232876698</v>
      </c>
      <c r="AC54" s="48">
        <v>855.07923497267768</v>
      </c>
      <c r="AD54" s="48">
        <v>494.46027397260286</v>
      </c>
      <c r="AE54" s="48">
        <v>401.80547945205478</v>
      </c>
      <c r="AF54" s="48">
        <v>392.37808219178078</v>
      </c>
      <c r="AG54" s="48">
        <v>291.14754098360663</v>
      </c>
      <c r="AH54" s="48">
        <v>287.30273972602737</v>
      </c>
      <c r="AI54" s="48">
        <v>296.51260273972605</v>
      </c>
      <c r="AJ54" s="48">
        <v>267.90821917808222</v>
      </c>
      <c r="AK54" s="48">
        <v>252.94825136612019</v>
      </c>
      <c r="AL54" s="48">
        <v>283.84857534246572</v>
      </c>
      <c r="AM54" s="48">
        <v>282.28328767123287</v>
      </c>
      <c r="AN54" s="48">
        <v>295.3058356164384</v>
      </c>
      <c r="AO54" s="48">
        <v>310.07267759562848</v>
      </c>
      <c r="AP54" s="48">
        <v>295.65624657534244</v>
      </c>
      <c r="AQ54" s="48">
        <v>308.33008219178083</v>
      </c>
      <c r="AR54" s="48">
        <v>308.09407945205481</v>
      </c>
      <c r="AS54" s="48">
        <v>298.92897540983608</v>
      </c>
      <c r="AT54" s="48">
        <v>282.37317260273977</v>
      </c>
      <c r="AU54" s="48">
        <v>267.20640547945203</v>
      </c>
      <c r="AV54" s="48">
        <v>278.07815068493153</v>
      </c>
      <c r="AW54" s="48">
        <v>267.41132240437162</v>
      </c>
      <c r="AX54" s="48">
        <v>257.18009863013702</v>
      </c>
      <c r="AY54" s="48">
        <v>220.60565895781565</v>
      </c>
      <c r="AZ54" s="48">
        <v>194.27532722182042</v>
      </c>
      <c r="BA54" s="48">
        <v>205.02516121218355</v>
      </c>
      <c r="BB54" s="48">
        <v>206.51866465802465</v>
      </c>
      <c r="BC54" s="71">
        <v>200.36898286830902</v>
      </c>
      <c r="BD54" s="49">
        <v>-2.9777849861168382E-2</v>
      </c>
      <c r="BE54" s="49">
        <v>-3.9211943905874902E-2</v>
      </c>
      <c r="BF54" s="49">
        <v>2.0068425757900779E-3</v>
      </c>
    </row>
    <row r="55" spans="1:58">
      <c r="A55" s="39" t="s">
        <v>64</v>
      </c>
      <c r="B55" s="48">
        <v>1466.077589041096</v>
      </c>
      <c r="C55" s="48">
        <v>1573.5986849315066</v>
      </c>
      <c r="D55" s="48">
        <v>1696.2687397260272</v>
      </c>
      <c r="E55" s="48">
        <v>1794.1645355191256</v>
      </c>
      <c r="F55" s="48">
        <v>1930.1831506849314</v>
      </c>
      <c r="G55" s="48">
        <v>2030.7255068493153</v>
      </c>
      <c r="H55" s="48">
        <v>2036.7772602739726</v>
      </c>
      <c r="I55" s="48">
        <v>2155.1543169398906</v>
      </c>
      <c r="J55" s="70">
        <v>2228.135616438356</v>
      </c>
      <c r="K55" s="48">
        <v>2069.2868767123286</v>
      </c>
      <c r="L55" s="48">
        <v>1815.0775342465754</v>
      </c>
      <c r="M55" s="48">
        <v>1806.006912568306</v>
      </c>
      <c r="N55" s="48">
        <v>1829.2273150684932</v>
      </c>
      <c r="O55" s="48">
        <v>1903.1642465753428</v>
      </c>
      <c r="P55" s="48">
        <v>1921.8415342465755</v>
      </c>
      <c r="Q55" s="48">
        <v>1649.1476229508196</v>
      </c>
      <c r="R55" s="48">
        <v>1538.9426849315066</v>
      </c>
      <c r="S55" s="48">
        <v>1560.1887671232878</v>
      </c>
      <c r="T55" s="48">
        <v>1516.8438630136984</v>
      </c>
      <c r="U55" s="48">
        <v>1824.7979781420768</v>
      </c>
      <c r="V55" s="48">
        <v>1615.9510410958903</v>
      </c>
      <c r="W55" s="48">
        <v>1641.0066027397265</v>
      </c>
      <c r="X55" s="48">
        <v>1604.8833698630137</v>
      </c>
      <c r="Y55" s="48">
        <v>1699.7268306010928</v>
      </c>
      <c r="Z55" s="48">
        <v>1738.6415068493152</v>
      </c>
      <c r="AA55" s="48">
        <v>1750.7314520547945</v>
      </c>
      <c r="AB55" s="48">
        <v>1751.0236712328765</v>
      </c>
      <c r="AC55" s="48">
        <v>1771.0792076502732</v>
      </c>
      <c r="AD55" s="48">
        <v>1788.6017534246575</v>
      </c>
      <c r="AE55" s="48">
        <v>1782.5670136986303</v>
      </c>
      <c r="AF55" s="48">
        <v>1765.7971506849317</v>
      </c>
      <c r="AG55" s="48">
        <v>1805.6691530054643</v>
      </c>
      <c r="AH55" s="48">
        <v>1762.97101369863</v>
      </c>
      <c r="AI55" s="48">
        <v>1757.3852054794522</v>
      </c>
      <c r="AJ55" s="48">
        <v>1743.0029247123289</v>
      </c>
      <c r="AK55" s="48">
        <v>1712.8855829093584</v>
      </c>
      <c r="AL55" s="48">
        <v>1714.2642434411566</v>
      </c>
      <c r="AM55" s="48">
        <v>1710.3379795200419</v>
      </c>
      <c r="AN55" s="48">
        <v>1725.9383465331662</v>
      </c>
      <c r="AO55" s="48">
        <v>1760.6256982522675</v>
      </c>
      <c r="AP55" s="48">
        <v>1830.4505332721671</v>
      </c>
      <c r="AQ55" s="48">
        <v>1817.8855402907118</v>
      </c>
      <c r="AR55" s="48">
        <v>1760.8439916665181</v>
      </c>
      <c r="AS55" s="48">
        <v>1738.4088597173368</v>
      </c>
      <c r="AT55" s="48">
        <v>1669.2828004182163</v>
      </c>
      <c r="AU55" s="48">
        <v>1652.252794371261</v>
      </c>
      <c r="AV55" s="48">
        <v>1600.4533367137469</v>
      </c>
      <c r="AW55" s="48">
        <v>1546.0178895615911</v>
      </c>
      <c r="AX55" s="48">
        <v>1532.1463140419453</v>
      </c>
      <c r="AY55" s="48">
        <v>1536.2587296274321</v>
      </c>
      <c r="AZ55" s="48">
        <v>1577.5379636116486</v>
      </c>
      <c r="BA55" s="48">
        <v>1623.1233899099809</v>
      </c>
      <c r="BB55" s="48">
        <v>1637.0368509025498</v>
      </c>
      <c r="BC55" s="71">
        <v>1618.1567853914185</v>
      </c>
      <c r="BD55" s="49">
        <v>-1.1533073003654248E-2</v>
      </c>
      <c r="BE55" s="49">
        <v>-7.264031006607885E-3</v>
      </c>
      <c r="BF55" s="107">
        <v>1.6207029075759823E-2</v>
      </c>
    </row>
    <row r="56" spans="1:58">
      <c r="A56" s="39" t="s">
        <v>115</v>
      </c>
      <c r="B56" s="53">
        <v>81.313313335849273</v>
      </c>
      <c r="C56" s="53">
        <v>95.575221594931264</v>
      </c>
      <c r="D56" s="53">
        <v>116.55697671473312</v>
      </c>
      <c r="E56" s="53">
        <v>134.79063619352547</v>
      </c>
      <c r="F56" s="53">
        <v>145.17818876562839</v>
      </c>
      <c r="G56" s="53">
        <v>172.80528435783617</v>
      </c>
      <c r="H56" s="53">
        <v>217.63235878356161</v>
      </c>
      <c r="I56" s="53">
        <v>226.59708552459017</v>
      </c>
      <c r="J56" s="83">
        <v>247.75604287123284</v>
      </c>
      <c r="K56" s="53">
        <v>278.87163833972602</v>
      </c>
      <c r="L56" s="53">
        <v>273.82235709589042</v>
      </c>
      <c r="M56" s="53">
        <v>291.00284886885242</v>
      </c>
      <c r="N56" s="53">
        <v>317.06426282739727</v>
      </c>
      <c r="O56" s="53">
        <v>347.55704752876716</v>
      </c>
      <c r="P56" s="53">
        <v>372.01163518904104</v>
      </c>
      <c r="Q56" s="53">
        <v>341.90219472677592</v>
      </c>
      <c r="R56" s="53">
        <v>315.4280855616438</v>
      </c>
      <c r="S56" s="53">
        <v>323.45684646575336</v>
      </c>
      <c r="T56" s="53">
        <v>347.04264526027396</v>
      </c>
      <c r="U56" s="53">
        <v>324.0801007923497</v>
      </c>
      <c r="V56" s="53">
        <v>450.04732871232869</v>
      </c>
      <c r="W56" s="53">
        <v>471.66675805479446</v>
      </c>
      <c r="X56" s="53">
        <v>474.11181912328772</v>
      </c>
      <c r="Y56" s="53">
        <v>507.07787035519124</v>
      </c>
      <c r="Z56" s="53">
        <v>486.90953547945207</v>
      </c>
      <c r="AA56" s="53">
        <v>327.56410789041098</v>
      </c>
      <c r="AB56" s="53">
        <v>252.79024986301368</v>
      </c>
      <c r="AC56" s="53">
        <v>191.5216361202186</v>
      </c>
      <c r="AD56" s="53">
        <v>171.43694350684933</v>
      </c>
      <c r="AE56" s="53">
        <v>159.32272723287673</v>
      </c>
      <c r="AF56" s="53">
        <v>152.83362632876714</v>
      </c>
      <c r="AG56" s="53">
        <v>183.53758122950819</v>
      </c>
      <c r="AH56" s="53">
        <v>203.14448347945205</v>
      </c>
      <c r="AI56" s="53">
        <v>193.12766994520547</v>
      </c>
      <c r="AJ56" s="53">
        <v>170.86016042958903</v>
      </c>
      <c r="AK56" s="53">
        <v>186.26858102950817</v>
      </c>
      <c r="AL56" s="53">
        <v>216.92747108712325</v>
      </c>
      <c r="AM56" s="53">
        <v>233.11491152547944</v>
      </c>
      <c r="AN56" s="53">
        <v>255.55931008219181</v>
      </c>
      <c r="AO56" s="53">
        <v>277.15410870978144</v>
      </c>
      <c r="AP56" s="53">
        <v>289.73802253273971</v>
      </c>
      <c r="AQ56" s="53">
        <v>298.09065751868491</v>
      </c>
      <c r="AR56" s="53">
        <v>313.73564280115073</v>
      </c>
      <c r="AS56" s="53">
        <v>314.13520845158473</v>
      </c>
      <c r="AT56" s="53">
        <v>314.95470652328765</v>
      </c>
      <c r="AU56" s="53">
        <v>318.54233066269802</v>
      </c>
      <c r="AV56" s="53">
        <v>319.76262742829886</v>
      </c>
      <c r="AW56" s="53">
        <v>299.75213402777837</v>
      </c>
      <c r="AX56" s="53">
        <v>297.76977067052587</v>
      </c>
      <c r="AY56" s="53">
        <v>297.29062702240822</v>
      </c>
      <c r="AZ56" s="53">
        <v>307.1045607534686</v>
      </c>
      <c r="BA56" s="53">
        <v>329.28402487973301</v>
      </c>
      <c r="BB56" s="53">
        <v>339.05799768575088</v>
      </c>
      <c r="BC56" s="82">
        <v>331.63234624055741</v>
      </c>
      <c r="BD56" s="54">
        <v>-2.1900829639405206E-2</v>
      </c>
      <c r="BE56" s="54">
        <v>7.7922475605303188E-3</v>
      </c>
      <c r="BF56" s="49">
        <v>3.3215415999896763E-3</v>
      </c>
    </row>
    <row r="57" spans="1:58">
      <c r="A57" s="50" t="s">
        <v>116</v>
      </c>
      <c r="B57" s="51">
        <v>8219.0679340041479</v>
      </c>
      <c r="C57" s="51">
        <v>9037.4602587019053</v>
      </c>
      <c r="D57" s="51">
        <v>9825.6862316796796</v>
      </c>
      <c r="E57" s="51">
        <v>10775.430262505342</v>
      </c>
      <c r="F57" s="51">
        <v>12030.565864261034</v>
      </c>
      <c r="G57" s="51">
        <v>13323.154586756173</v>
      </c>
      <c r="H57" s="51">
        <v>13999.892651023602</v>
      </c>
      <c r="I57" s="51">
        <v>14952.103717964743</v>
      </c>
      <c r="J57" s="74">
        <v>16075.728601206085</v>
      </c>
      <c r="K57" s="51">
        <v>15133.997325567929</v>
      </c>
      <c r="L57" s="51">
        <v>14654.301550665237</v>
      </c>
      <c r="M57" s="51">
        <v>15608.598574599017</v>
      </c>
      <c r="N57" s="51">
        <v>15548.166705935984</v>
      </c>
      <c r="O57" s="51">
        <v>16522.68724615734</v>
      </c>
      <c r="P57" s="51">
        <v>16910.369828647461</v>
      </c>
      <c r="Q57" s="51">
        <v>15768.581970793517</v>
      </c>
      <c r="R57" s="51">
        <v>14771.726710522218</v>
      </c>
      <c r="S57" s="51">
        <v>14112.109741004002</v>
      </c>
      <c r="T57" s="51">
        <v>13850.862170037777</v>
      </c>
      <c r="U57" s="51">
        <v>13914.888653026785</v>
      </c>
      <c r="V57" s="51">
        <v>15593.76989361965</v>
      </c>
      <c r="W57" s="51">
        <v>16098.500469157154</v>
      </c>
      <c r="X57" s="51">
        <v>16214.4152529725</v>
      </c>
      <c r="Y57" s="51">
        <v>16290.313854848802</v>
      </c>
      <c r="Z57" s="51">
        <v>16247.782186015071</v>
      </c>
      <c r="AA57" s="51">
        <v>16560.575754584395</v>
      </c>
      <c r="AB57" s="51">
        <v>16342.675237453457</v>
      </c>
      <c r="AC57" s="51">
        <v>16059.888341970891</v>
      </c>
      <c r="AD57" s="51">
        <v>15622.290381396904</v>
      </c>
      <c r="AE57" s="51">
        <v>15578.8449083914</v>
      </c>
      <c r="AF57" s="51">
        <v>15863.13307378406</v>
      </c>
      <c r="AG57" s="51">
        <v>16108.738081262814</v>
      </c>
      <c r="AH57" s="51">
        <v>16237.779070413542</v>
      </c>
      <c r="AI57" s="51">
        <v>16601.079999589827</v>
      </c>
      <c r="AJ57" s="51">
        <v>16456.709342096445</v>
      </c>
      <c r="AK57" s="51">
        <v>16224.40984373329</v>
      </c>
      <c r="AL57" s="51">
        <v>16516.501226549535</v>
      </c>
      <c r="AM57" s="51">
        <v>16466.303988969674</v>
      </c>
      <c r="AN57" s="51">
        <v>16564.208284951841</v>
      </c>
      <c r="AO57" s="51">
        <v>16697.526221732933</v>
      </c>
      <c r="AP57" s="51">
        <v>16867.291996191263</v>
      </c>
      <c r="AQ57" s="51">
        <v>16950.478008447444</v>
      </c>
      <c r="AR57" s="51">
        <v>16693.872050859922</v>
      </c>
      <c r="AS57" s="51">
        <v>16557.789126144402</v>
      </c>
      <c r="AT57" s="51">
        <v>15876.499241793392</v>
      </c>
      <c r="AU57" s="51">
        <v>15752.104213767969</v>
      </c>
      <c r="AV57" s="51">
        <v>15320.712809257115</v>
      </c>
      <c r="AW57" s="51">
        <v>14826.381032218782</v>
      </c>
      <c r="AX57" s="51">
        <v>14631.277696181562</v>
      </c>
      <c r="AY57" s="51">
        <v>14389.065204215376</v>
      </c>
      <c r="AZ57" s="51">
        <v>14713.162293534713</v>
      </c>
      <c r="BA57" s="51">
        <v>15031.903605072466</v>
      </c>
      <c r="BB57" s="51">
        <v>15350.843845505859</v>
      </c>
      <c r="BC57" s="74">
        <v>15275.859494253953</v>
      </c>
      <c r="BD57" s="52">
        <v>-4.8847054928422562E-3</v>
      </c>
      <c r="BE57" s="52">
        <v>-8.3520524659738138E-3</v>
      </c>
      <c r="BF57" s="52">
        <v>0.15299895610591835</v>
      </c>
    </row>
    <row r="58" spans="1:58">
      <c r="B58" s="48"/>
      <c r="C58" s="48"/>
      <c r="D58" s="48"/>
      <c r="E58" s="48"/>
      <c r="F58" s="48"/>
      <c r="G58" s="48"/>
      <c r="H58" s="48"/>
      <c r="I58" s="48"/>
      <c r="J58" s="70"/>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71"/>
      <c r="BD58" s="49"/>
      <c r="BE58" s="49"/>
      <c r="BF58" s="49"/>
    </row>
    <row r="59" spans="1:58">
      <c r="A59" s="39" t="s">
        <v>35</v>
      </c>
      <c r="B59" s="48" t="s">
        <v>36</v>
      </c>
      <c r="C59" s="48" t="s">
        <v>36</v>
      </c>
      <c r="D59" s="48" t="s">
        <v>36</v>
      </c>
      <c r="E59" s="48" t="s">
        <v>36</v>
      </c>
      <c r="F59" s="48" t="s">
        <v>36</v>
      </c>
      <c r="G59" s="48" t="s">
        <v>36</v>
      </c>
      <c r="H59" s="48" t="s">
        <v>36</v>
      </c>
      <c r="I59" s="48" t="s">
        <v>36</v>
      </c>
      <c r="J59" s="70" t="s">
        <v>36</v>
      </c>
      <c r="K59" s="48" t="s">
        <v>36</v>
      </c>
      <c r="L59" s="48" t="s">
        <v>36</v>
      </c>
      <c r="M59" s="48" t="s">
        <v>36</v>
      </c>
      <c r="N59" s="48" t="s">
        <v>36</v>
      </c>
      <c r="O59" s="48" t="s">
        <v>36</v>
      </c>
      <c r="P59" s="48" t="s">
        <v>36</v>
      </c>
      <c r="Q59" s="48" t="s">
        <v>36</v>
      </c>
      <c r="R59" s="48" t="s">
        <v>36</v>
      </c>
      <c r="S59" s="48" t="s">
        <v>36</v>
      </c>
      <c r="T59" s="48" t="s">
        <v>36</v>
      </c>
      <c r="U59" s="48" t="s">
        <v>36</v>
      </c>
      <c r="V59" s="48">
        <v>160.36665753424649</v>
      </c>
      <c r="W59" s="48">
        <v>168.14098630136976</v>
      </c>
      <c r="X59" s="48">
        <v>158.36367123287673</v>
      </c>
      <c r="Y59" s="48">
        <v>161.85841530054631</v>
      </c>
      <c r="Z59" s="48">
        <v>158.36367123287678</v>
      </c>
      <c r="AA59" s="48">
        <v>166.22865753424654</v>
      </c>
      <c r="AB59" s="48">
        <v>160.36665753424649</v>
      </c>
      <c r="AC59" s="48">
        <v>155.90846994535517</v>
      </c>
      <c r="AD59" s="48">
        <v>150.88076712328765</v>
      </c>
      <c r="AE59" s="48">
        <v>140.16326027397261</v>
      </c>
      <c r="AF59" s="48">
        <v>125.51838356164384</v>
      </c>
      <c r="AG59" s="48">
        <v>111.6642349726776</v>
      </c>
      <c r="AH59" s="48">
        <v>106.86591780821919</v>
      </c>
      <c r="AI59" s="48">
        <v>112.21915068493152</v>
      </c>
      <c r="AJ59" s="48">
        <v>107.42602739726027</v>
      </c>
      <c r="AK59" s="48">
        <v>119.67595628415303</v>
      </c>
      <c r="AL59" s="48">
        <v>78.74734246575342</v>
      </c>
      <c r="AM59" s="48">
        <v>72.635123287671234</v>
      </c>
      <c r="AN59" s="48">
        <v>83.944794520547958</v>
      </c>
      <c r="AO59" s="48">
        <v>90.533032786885229</v>
      </c>
      <c r="AP59" s="48">
        <v>106.23947945205479</v>
      </c>
      <c r="AQ59" s="48">
        <v>96.100613698630141</v>
      </c>
      <c r="AR59" s="48">
        <v>91.071490410958901</v>
      </c>
      <c r="AS59" s="48">
        <v>74.326964480874324</v>
      </c>
      <c r="AT59" s="48">
        <v>72.564106849315081</v>
      </c>
      <c r="AU59" s="48">
        <v>72.198339726027385</v>
      </c>
      <c r="AV59" s="48">
        <v>88.59913698630136</v>
      </c>
      <c r="AW59" s="48">
        <v>92.054489071038276</v>
      </c>
      <c r="AX59" s="48">
        <v>100.75336438356165</v>
      </c>
      <c r="AY59" s="48">
        <v>99.29695905992341</v>
      </c>
      <c r="AZ59" s="48">
        <v>99.530910433032531</v>
      </c>
      <c r="BA59" s="48">
        <v>97.850403801828406</v>
      </c>
      <c r="BB59" s="48">
        <v>99.403411642809502</v>
      </c>
      <c r="BC59" s="71">
        <v>98.408018791213252</v>
      </c>
      <c r="BD59" s="49">
        <v>-1.0013668898740002E-2</v>
      </c>
      <c r="BE59" s="49">
        <v>8.7925925854102083E-3</v>
      </c>
      <c r="BF59" s="49">
        <v>9.8562860919025174E-4</v>
      </c>
    </row>
    <row r="60" spans="1:58">
      <c r="A60" s="39" t="s">
        <v>37</v>
      </c>
      <c r="B60" s="48" t="s">
        <v>36</v>
      </c>
      <c r="C60" s="48" t="s">
        <v>36</v>
      </c>
      <c r="D60" s="48" t="s">
        <v>36</v>
      </c>
      <c r="E60" s="48" t="s">
        <v>36</v>
      </c>
      <c r="F60" s="48" t="s">
        <v>36</v>
      </c>
      <c r="G60" s="48" t="s">
        <v>36</v>
      </c>
      <c r="H60" s="48" t="s">
        <v>36</v>
      </c>
      <c r="I60" s="48" t="s">
        <v>36</v>
      </c>
      <c r="J60" s="70" t="s">
        <v>36</v>
      </c>
      <c r="K60" s="48" t="s">
        <v>36</v>
      </c>
      <c r="L60" s="48" t="s">
        <v>36</v>
      </c>
      <c r="M60" s="48" t="s">
        <v>36</v>
      </c>
      <c r="N60" s="48" t="s">
        <v>36</v>
      </c>
      <c r="O60" s="48" t="s">
        <v>36</v>
      </c>
      <c r="P60" s="48" t="s">
        <v>36</v>
      </c>
      <c r="Q60" s="48" t="s">
        <v>36</v>
      </c>
      <c r="R60" s="48" t="s">
        <v>36</v>
      </c>
      <c r="S60" s="48" t="s">
        <v>36</v>
      </c>
      <c r="T60" s="48" t="s">
        <v>36</v>
      </c>
      <c r="U60" s="48" t="s">
        <v>36</v>
      </c>
      <c r="V60" s="48">
        <v>491.03994520547934</v>
      </c>
      <c r="W60" s="48">
        <v>580.65427397260271</v>
      </c>
      <c r="X60" s="48">
        <v>574.810273972603</v>
      </c>
      <c r="Y60" s="48">
        <v>555.74715846994559</v>
      </c>
      <c r="Z60" s="48">
        <v>522.22183561643851</v>
      </c>
      <c r="AA60" s="48">
        <v>483.26994520547959</v>
      </c>
      <c r="AB60" s="48">
        <v>467.66528767123225</v>
      </c>
      <c r="AC60" s="48">
        <v>397.51114754098364</v>
      </c>
      <c r="AD60" s="48">
        <v>281.49372602739732</v>
      </c>
      <c r="AE60" s="48">
        <v>228.16517808219177</v>
      </c>
      <c r="AF60" s="48">
        <v>206.47761643835614</v>
      </c>
      <c r="AG60" s="48">
        <v>204.23669398907106</v>
      </c>
      <c r="AH60" s="48">
        <v>179.88999999999996</v>
      </c>
      <c r="AI60" s="48">
        <v>170.09608219178082</v>
      </c>
      <c r="AJ60" s="48">
        <v>156.68832876712329</v>
      </c>
      <c r="AK60" s="48">
        <v>156.13448087431695</v>
      </c>
      <c r="AL60" s="48">
        <v>152.39432876712328</v>
      </c>
      <c r="AM60" s="48">
        <v>159.39383561643837</v>
      </c>
      <c r="AN60" s="48">
        <v>163.53720547945207</v>
      </c>
      <c r="AO60" s="48">
        <v>162.24767759562837</v>
      </c>
      <c r="AP60" s="48">
        <v>151.71695890410959</v>
      </c>
      <c r="AQ60" s="48">
        <v>176.83791780821917</v>
      </c>
      <c r="AR60" s="48">
        <v>162.98575342465753</v>
      </c>
      <c r="AS60" s="48">
        <v>159.95117486338793</v>
      </c>
      <c r="AT60" s="48">
        <v>181.88835616438357</v>
      </c>
      <c r="AU60" s="48">
        <v>149.88364383561643</v>
      </c>
      <c r="AV60" s="48">
        <v>172.51421917808219</v>
      </c>
      <c r="AW60" s="48">
        <v>211.05117486338804</v>
      </c>
      <c r="AX60" s="48">
        <v>143.77446575342466</v>
      </c>
      <c r="AY60" s="48">
        <v>164.06150684931507</v>
      </c>
      <c r="AZ60" s="48">
        <v>139.42997260273972</v>
      </c>
      <c r="BA60" s="48">
        <v>136.7597267759563</v>
      </c>
      <c r="BB60" s="48">
        <v>134.79893382902515</v>
      </c>
      <c r="BC60" s="71">
        <v>136.17257232147162</v>
      </c>
      <c r="BD60" s="49">
        <v>1.0190277129259462E-2</v>
      </c>
      <c r="BE60" s="49">
        <v>-1.8808716896897004E-2</v>
      </c>
      <c r="BF60" s="49">
        <v>1.3638683586530552E-3</v>
      </c>
    </row>
    <row r="61" spans="1:58">
      <c r="A61" s="39" t="s">
        <v>49</v>
      </c>
      <c r="B61" s="48" t="s">
        <v>36</v>
      </c>
      <c r="C61" s="48" t="s">
        <v>36</v>
      </c>
      <c r="D61" s="48" t="s">
        <v>36</v>
      </c>
      <c r="E61" s="48" t="s">
        <v>36</v>
      </c>
      <c r="F61" s="48" t="s">
        <v>36</v>
      </c>
      <c r="G61" s="48" t="s">
        <v>36</v>
      </c>
      <c r="H61" s="48" t="s">
        <v>36</v>
      </c>
      <c r="I61" s="48" t="s">
        <v>36</v>
      </c>
      <c r="J61" s="70" t="s">
        <v>36</v>
      </c>
      <c r="K61" s="48" t="s">
        <v>36</v>
      </c>
      <c r="L61" s="48" t="s">
        <v>36</v>
      </c>
      <c r="M61" s="48" t="s">
        <v>36</v>
      </c>
      <c r="N61" s="48" t="s">
        <v>36</v>
      </c>
      <c r="O61" s="48" t="s">
        <v>36</v>
      </c>
      <c r="P61" s="48" t="s">
        <v>36</v>
      </c>
      <c r="Q61" s="48" t="s">
        <v>36</v>
      </c>
      <c r="R61" s="48" t="s">
        <v>36</v>
      </c>
      <c r="S61" s="48" t="s">
        <v>36</v>
      </c>
      <c r="T61" s="48" t="s">
        <v>36</v>
      </c>
      <c r="U61" s="48" t="s">
        <v>36</v>
      </c>
      <c r="V61" s="48">
        <v>421.05728767123264</v>
      </c>
      <c r="W61" s="48">
        <v>384.11093150684979</v>
      </c>
      <c r="X61" s="48">
        <v>371.78821917808222</v>
      </c>
      <c r="Y61" s="48">
        <v>372.83377049180336</v>
      </c>
      <c r="Z61" s="48">
        <v>382.03657534246605</v>
      </c>
      <c r="AA61" s="48">
        <v>440.49928754121544</v>
      </c>
      <c r="AB61" s="48">
        <v>444.92976818496453</v>
      </c>
      <c r="AC61" s="48">
        <v>414.88114754098348</v>
      </c>
      <c r="AD61" s="48">
        <v>319.99999999999994</v>
      </c>
      <c r="AE61" s="48">
        <v>247.10164383561641</v>
      </c>
      <c r="AF61" s="48">
        <v>242.44027397260274</v>
      </c>
      <c r="AG61" s="48">
        <v>204.88729508196727</v>
      </c>
      <c r="AH61" s="48">
        <v>206.98068493150689</v>
      </c>
      <c r="AI61" s="48">
        <v>172.13712328767124</v>
      </c>
      <c r="AJ61" s="48">
        <v>143.87561643835616</v>
      </c>
      <c r="AK61" s="48">
        <v>146.89975409836066</v>
      </c>
      <c r="AL61" s="48">
        <v>156.8479726027397</v>
      </c>
      <c r="AM61" s="48">
        <v>151.42931506849317</v>
      </c>
      <c r="AN61" s="48">
        <v>160.36619178082191</v>
      </c>
      <c r="AO61" s="48">
        <v>188.54915186975904</v>
      </c>
      <c r="AP61" s="48">
        <v>193.19080048586508</v>
      </c>
      <c r="AQ61" s="48">
        <v>221.01385123135353</v>
      </c>
      <c r="AR61" s="48">
        <v>240.61493393970287</v>
      </c>
      <c r="AS61" s="48">
        <v>240.43470871988464</v>
      </c>
      <c r="AT61" s="48">
        <v>198.1357100739516</v>
      </c>
      <c r="AU61" s="48">
        <v>210.53589132915911</v>
      </c>
      <c r="AV61" s="48">
        <v>242.69804716337393</v>
      </c>
      <c r="AW61" s="48">
        <v>245.04918452724345</v>
      </c>
      <c r="AX61" s="48">
        <v>260.44682479245546</v>
      </c>
      <c r="AY61" s="48">
        <v>261.89035667254018</v>
      </c>
      <c r="AZ61" s="48">
        <v>295.00696430975319</v>
      </c>
      <c r="BA61" s="48">
        <v>305.32245460302352</v>
      </c>
      <c r="BB61" s="48">
        <v>317.15106926224462</v>
      </c>
      <c r="BC61" s="71">
        <v>356.53962794713931</v>
      </c>
      <c r="BD61" s="49">
        <v>0.12419494210289184</v>
      </c>
      <c r="BE61" s="49">
        <v>2.8002948105403602E-2</v>
      </c>
      <c r="BF61" s="49">
        <v>3.5710063258191133E-3</v>
      </c>
    </row>
    <row r="62" spans="1:58">
      <c r="A62" s="39" t="s">
        <v>56</v>
      </c>
      <c r="B62" s="48" t="s">
        <v>36</v>
      </c>
      <c r="C62" s="48" t="s">
        <v>36</v>
      </c>
      <c r="D62" s="48" t="s">
        <v>36</v>
      </c>
      <c r="E62" s="48" t="s">
        <v>36</v>
      </c>
      <c r="F62" s="48" t="s">
        <v>36</v>
      </c>
      <c r="G62" s="48" t="s">
        <v>36</v>
      </c>
      <c r="H62" s="48" t="s">
        <v>36</v>
      </c>
      <c r="I62" s="48" t="s">
        <v>36</v>
      </c>
      <c r="J62" s="70" t="s">
        <v>36</v>
      </c>
      <c r="K62" s="48" t="s">
        <v>36</v>
      </c>
      <c r="L62" s="48" t="s">
        <v>36</v>
      </c>
      <c r="M62" s="48" t="s">
        <v>36</v>
      </c>
      <c r="N62" s="48" t="s">
        <v>36</v>
      </c>
      <c r="O62" s="48" t="s">
        <v>36</v>
      </c>
      <c r="P62" s="48" t="s">
        <v>36</v>
      </c>
      <c r="Q62" s="48" t="s">
        <v>36</v>
      </c>
      <c r="R62" s="48" t="s">
        <v>36</v>
      </c>
      <c r="S62" s="48" t="s">
        <v>36</v>
      </c>
      <c r="T62" s="48" t="s">
        <v>36</v>
      </c>
      <c r="U62" s="48" t="s">
        <v>36</v>
      </c>
      <c r="V62" s="48">
        <v>4943.6783835616407</v>
      </c>
      <c r="W62" s="48">
        <v>5006.3106301369899</v>
      </c>
      <c r="X62" s="48">
        <v>5050.7948767123289</v>
      </c>
      <c r="Y62" s="48">
        <v>5000.7016120218532</v>
      </c>
      <c r="Z62" s="48">
        <v>5111.4492876712266</v>
      </c>
      <c r="AA62" s="48">
        <v>5042.2818003065368</v>
      </c>
      <c r="AB62" s="48">
        <v>4917.0500105111914</v>
      </c>
      <c r="AC62" s="48">
        <v>4698.9163661202192</v>
      </c>
      <c r="AD62" s="48">
        <v>3928.360684931507</v>
      </c>
      <c r="AE62" s="48">
        <v>3485.9818355490406</v>
      </c>
      <c r="AF62" s="48">
        <v>3058.0168878536988</v>
      </c>
      <c r="AG62" s="48">
        <v>2623.9764766404369</v>
      </c>
      <c r="AH62" s="48">
        <v>2630.1216628893153</v>
      </c>
      <c r="AI62" s="48">
        <v>2489.8136546048217</v>
      </c>
      <c r="AJ62" s="48">
        <v>2567.7968245626853</v>
      </c>
      <c r="AK62" s="48">
        <v>2540.0128974296313</v>
      </c>
      <c r="AL62" s="48">
        <v>2627.6888506666101</v>
      </c>
      <c r="AM62" s="48">
        <v>2543.5475424657534</v>
      </c>
      <c r="AN62" s="48">
        <v>2652.5517866709588</v>
      </c>
      <c r="AO62" s="48">
        <v>2619.4362547288802</v>
      </c>
      <c r="AP62" s="48">
        <v>2647.3322352876708</v>
      </c>
      <c r="AQ62" s="48">
        <v>2762.3696849848498</v>
      </c>
      <c r="AR62" s="48">
        <v>2780.1911501476166</v>
      </c>
      <c r="AS62" s="48">
        <v>2860.946753213469</v>
      </c>
      <c r="AT62" s="48">
        <v>2774.6501694720273</v>
      </c>
      <c r="AU62" s="48">
        <v>2877.8207806852847</v>
      </c>
      <c r="AV62" s="48">
        <v>3073.7551728853969</v>
      </c>
      <c r="AW62" s="48">
        <v>3119.3406663601254</v>
      </c>
      <c r="AX62" s="48">
        <v>3133.7308183007467</v>
      </c>
      <c r="AY62" s="48">
        <v>3297.778302157456</v>
      </c>
      <c r="AZ62" s="48">
        <v>3145.632685428458</v>
      </c>
      <c r="BA62" s="48">
        <v>3216.5104242120601</v>
      </c>
      <c r="BB62" s="48">
        <v>3206.7845050341562</v>
      </c>
      <c r="BC62" s="71">
        <v>3228.3750999604554</v>
      </c>
      <c r="BD62" s="49">
        <v>6.732786344827657E-3</v>
      </c>
      <c r="BE62" s="49">
        <v>1.4377276870113143E-2</v>
      </c>
      <c r="BF62" s="107">
        <v>3.233454853378858E-2</v>
      </c>
    </row>
    <row r="63" spans="1:58">
      <c r="A63" s="39" t="s">
        <v>62</v>
      </c>
      <c r="B63" s="48" t="s">
        <v>36</v>
      </c>
      <c r="C63" s="48" t="s">
        <v>36</v>
      </c>
      <c r="D63" s="48" t="s">
        <v>36</v>
      </c>
      <c r="E63" s="48" t="s">
        <v>36</v>
      </c>
      <c r="F63" s="48" t="s">
        <v>36</v>
      </c>
      <c r="G63" s="48" t="s">
        <v>36</v>
      </c>
      <c r="H63" s="48" t="s">
        <v>36</v>
      </c>
      <c r="I63" s="48" t="s">
        <v>36</v>
      </c>
      <c r="J63" s="70" t="s">
        <v>36</v>
      </c>
      <c r="K63" s="48" t="s">
        <v>36</v>
      </c>
      <c r="L63" s="48" t="s">
        <v>36</v>
      </c>
      <c r="M63" s="48" t="s">
        <v>36</v>
      </c>
      <c r="N63" s="48" t="s">
        <v>36</v>
      </c>
      <c r="O63" s="48" t="s">
        <v>36</v>
      </c>
      <c r="P63" s="48" t="s">
        <v>36</v>
      </c>
      <c r="Q63" s="48" t="s">
        <v>36</v>
      </c>
      <c r="R63" s="48" t="s">
        <v>36</v>
      </c>
      <c r="S63" s="48" t="s">
        <v>36</v>
      </c>
      <c r="T63" s="48" t="s">
        <v>36</v>
      </c>
      <c r="U63" s="48" t="s">
        <v>36</v>
      </c>
      <c r="V63" s="48">
        <v>95.558074357519885</v>
      </c>
      <c r="W63" s="48">
        <v>69.639978671619531</v>
      </c>
      <c r="X63" s="48">
        <v>69.644616169521115</v>
      </c>
      <c r="Y63" s="48">
        <v>69.484818259460084</v>
      </c>
      <c r="Z63" s="48">
        <v>69.691358748553085</v>
      </c>
      <c r="AA63" s="48">
        <v>93.349416068554945</v>
      </c>
      <c r="AB63" s="48">
        <v>103.82626200516466</v>
      </c>
      <c r="AC63" s="48">
        <v>97.921639344262289</v>
      </c>
      <c r="AD63" s="48">
        <v>58.838027397260277</v>
      </c>
      <c r="AE63" s="48">
        <v>59.953671232876715</v>
      </c>
      <c r="AF63" s="48">
        <v>54.803698630136992</v>
      </c>
      <c r="AG63" s="48">
        <v>64.095573770491811</v>
      </c>
      <c r="AH63" s="48">
        <v>63.523972602739725</v>
      </c>
      <c r="AI63" s="48">
        <v>82.081479452054793</v>
      </c>
      <c r="AJ63" s="48">
        <v>89.412520547945206</v>
      </c>
      <c r="AK63" s="48">
        <v>87.131010928961757</v>
      </c>
      <c r="AL63" s="48">
        <v>84.446575342465763</v>
      </c>
      <c r="AM63" s="48">
        <v>96.379232876712308</v>
      </c>
      <c r="AN63" s="48">
        <v>109.64506849315067</v>
      </c>
      <c r="AO63" s="48">
        <v>109.36693989071038</v>
      </c>
      <c r="AP63" s="48">
        <v>108.97479452054795</v>
      </c>
      <c r="AQ63" s="48">
        <v>105.33684931506851</v>
      </c>
      <c r="AR63" s="48">
        <v>111.14602739726028</v>
      </c>
      <c r="AS63" s="48">
        <v>113.59562841530054</v>
      </c>
      <c r="AT63" s="48">
        <v>106.22945205479451</v>
      </c>
      <c r="AU63" s="48">
        <v>117.92205479452055</v>
      </c>
      <c r="AV63" s="48">
        <v>124.63383561643835</v>
      </c>
      <c r="AW63" s="48">
        <v>129.38920765027322</v>
      </c>
      <c r="AX63" s="48">
        <v>137.37013698630136</v>
      </c>
      <c r="AY63" s="48">
        <v>143.27794520547945</v>
      </c>
      <c r="AZ63" s="48">
        <v>144.6013698630137</v>
      </c>
      <c r="BA63" s="48">
        <v>142.89180327868851</v>
      </c>
      <c r="BB63" s="48">
        <v>146.50114308492471</v>
      </c>
      <c r="BC63" s="71">
        <v>151.23098915536224</v>
      </c>
      <c r="BD63" s="49">
        <v>3.2285386795212201E-2</v>
      </c>
      <c r="BE63" s="49">
        <v>2.8003768846967203E-2</v>
      </c>
      <c r="BF63" s="49">
        <v>1.5146894667589317E-3</v>
      </c>
    </row>
    <row r="64" spans="1:58">
      <c r="A64" s="39" t="s">
        <v>65</v>
      </c>
      <c r="B64" s="48">
        <v>3313.9524159123262</v>
      </c>
      <c r="C64" s="48">
        <v>3548.8187962520519</v>
      </c>
      <c r="D64" s="48">
        <v>3866.1262211835628</v>
      </c>
      <c r="E64" s="48">
        <v>4107.3103708524668</v>
      </c>
      <c r="F64" s="48">
        <v>4376.2487561753387</v>
      </c>
      <c r="G64" s="48">
        <v>4826.3626431123339</v>
      </c>
      <c r="H64" s="48">
        <v>5126.5396669808224</v>
      </c>
      <c r="I64" s="48">
        <v>5547.1179576393506</v>
      </c>
      <c r="J64" s="70">
        <v>5981.4497605808247</v>
      </c>
      <c r="K64" s="48">
        <v>6587.9134993972648</v>
      </c>
      <c r="L64" s="48">
        <v>6911.7861025972643</v>
      </c>
      <c r="M64" s="48">
        <v>7055.1226622950853</v>
      </c>
      <c r="N64" s="48">
        <v>7375.7176441643878</v>
      </c>
      <c r="O64" s="48">
        <v>7822.327106268498</v>
      </c>
      <c r="P64" s="48">
        <v>7967.873025468486</v>
      </c>
      <c r="Q64" s="48">
        <v>8338.1581140039052</v>
      </c>
      <c r="R64" s="48">
        <v>8442.1342106085776</v>
      </c>
      <c r="S64" s="48">
        <v>8388.4271650119299</v>
      </c>
      <c r="T64" s="48">
        <v>8273.4866550326296</v>
      </c>
      <c r="U64" s="48">
        <v>8259.4559229941697</v>
      </c>
      <c r="V64" s="48" t="s">
        <v>36</v>
      </c>
      <c r="W64" s="48" t="s">
        <v>36</v>
      </c>
      <c r="X64" s="48" t="s">
        <v>36</v>
      </c>
      <c r="Y64" s="48" t="s">
        <v>36</v>
      </c>
      <c r="Z64" s="48" t="s">
        <v>36</v>
      </c>
      <c r="AA64" s="48" t="s">
        <v>36</v>
      </c>
      <c r="AB64" s="48" t="s">
        <v>36</v>
      </c>
      <c r="AC64" s="48" t="s">
        <v>36</v>
      </c>
      <c r="AD64" s="48" t="s">
        <v>36</v>
      </c>
      <c r="AE64" s="48" t="s">
        <v>36</v>
      </c>
      <c r="AF64" s="48" t="s">
        <v>36</v>
      </c>
      <c r="AG64" s="48" t="s">
        <v>36</v>
      </c>
      <c r="AH64" s="48" t="s">
        <v>36</v>
      </c>
      <c r="AI64" s="48" t="s">
        <v>36</v>
      </c>
      <c r="AJ64" s="48" t="s">
        <v>36</v>
      </c>
      <c r="AK64" s="48" t="s">
        <v>36</v>
      </c>
      <c r="AL64" s="48" t="s">
        <v>36</v>
      </c>
      <c r="AM64" s="48" t="s">
        <v>36</v>
      </c>
      <c r="AN64" s="48" t="s">
        <v>36</v>
      </c>
      <c r="AO64" s="48" t="s">
        <v>36</v>
      </c>
      <c r="AP64" s="48" t="s">
        <v>36</v>
      </c>
      <c r="AQ64" s="48" t="s">
        <v>36</v>
      </c>
      <c r="AR64" s="48" t="s">
        <v>36</v>
      </c>
      <c r="AS64" s="48" t="s">
        <v>36</v>
      </c>
      <c r="AT64" s="48" t="s">
        <v>36</v>
      </c>
      <c r="AU64" s="48" t="s">
        <v>36</v>
      </c>
      <c r="AV64" s="48" t="s">
        <v>36</v>
      </c>
      <c r="AW64" s="48" t="s">
        <v>36</v>
      </c>
      <c r="AX64" s="48" t="s">
        <v>36</v>
      </c>
      <c r="AY64" s="48" t="s">
        <v>36</v>
      </c>
      <c r="AZ64" s="48" t="s">
        <v>36</v>
      </c>
      <c r="BA64" s="48" t="s">
        <v>36</v>
      </c>
      <c r="BB64" s="48" t="s">
        <v>36</v>
      </c>
      <c r="BC64" s="71" t="s">
        <v>36</v>
      </c>
      <c r="BD64" s="49" t="s">
        <v>36</v>
      </c>
      <c r="BE64" s="49" t="s">
        <v>36</v>
      </c>
      <c r="BF64" s="49" t="s">
        <v>36</v>
      </c>
    </row>
    <row r="65" spans="1:58">
      <c r="A65" s="39" t="s">
        <v>66</v>
      </c>
      <c r="B65" s="48" t="s">
        <v>36</v>
      </c>
      <c r="C65" s="48" t="s">
        <v>36</v>
      </c>
      <c r="D65" s="48" t="s">
        <v>36</v>
      </c>
      <c r="E65" s="48" t="s">
        <v>36</v>
      </c>
      <c r="F65" s="48" t="s">
        <v>36</v>
      </c>
      <c r="G65" s="48" t="s">
        <v>36</v>
      </c>
      <c r="H65" s="48" t="s">
        <v>36</v>
      </c>
      <c r="I65" s="48" t="s">
        <v>36</v>
      </c>
      <c r="J65" s="70" t="s">
        <v>36</v>
      </c>
      <c r="K65" s="48" t="s">
        <v>36</v>
      </c>
      <c r="L65" s="48" t="s">
        <v>36</v>
      </c>
      <c r="M65" s="48" t="s">
        <v>36</v>
      </c>
      <c r="N65" s="48" t="s">
        <v>36</v>
      </c>
      <c r="O65" s="48" t="s">
        <v>36</v>
      </c>
      <c r="P65" s="48" t="s">
        <v>36</v>
      </c>
      <c r="Q65" s="48" t="s">
        <v>36</v>
      </c>
      <c r="R65" s="48" t="s">
        <v>36</v>
      </c>
      <c r="S65" s="48" t="s">
        <v>36</v>
      </c>
      <c r="T65" s="48" t="s">
        <v>36</v>
      </c>
      <c r="U65" s="48" t="s">
        <v>36</v>
      </c>
      <c r="V65" s="48">
        <v>232.47172602739732</v>
      </c>
      <c r="W65" s="48">
        <v>238.53139726027405</v>
      </c>
      <c r="X65" s="48">
        <v>226.3556712328766</v>
      </c>
      <c r="Y65" s="48">
        <v>278.56896174863397</v>
      </c>
      <c r="Z65" s="48">
        <v>267.09832876712323</v>
      </c>
      <c r="AA65" s="48">
        <v>202.75095890410958</v>
      </c>
      <c r="AB65" s="48">
        <v>216.52276712328768</v>
      </c>
      <c r="AC65" s="48">
        <v>174.96795081967215</v>
      </c>
      <c r="AD65" s="48">
        <v>181.85684931506847</v>
      </c>
      <c r="AE65" s="48">
        <v>157.94969863013699</v>
      </c>
      <c r="AF65" s="48">
        <v>132.13863013698631</v>
      </c>
      <c r="AG65" s="48">
        <v>129.84759562841529</v>
      </c>
      <c r="AH65" s="48">
        <v>139.17569863013699</v>
      </c>
      <c r="AI65" s="48">
        <v>137.8891232876712</v>
      </c>
      <c r="AJ65" s="48">
        <v>141.7939726027397</v>
      </c>
      <c r="AK65" s="48">
        <v>140.82915300546449</v>
      </c>
      <c r="AL65" s="48">
        <v>135.71695890410956</v>
      </c>
      <c r="AM65" s="48">
        <v>133.38013698630135</v>
      </c>
      <c r="AN65" s="48">
        <v>144.96931506849313</v>
      </c>
      <c r="AO65" s="48">
        <v>145.84721311475408</v>
      </c>
      <c r="AP65" s="48">
        <v>103.15643835616439</v>
      </c>
      <c r="AQ65" s="48">
        <v>103.01493150684931</v>
      </c>
      <c r="AR65" s="48">
        <v>94.331287671232886</v>
      </c>
      <c r="AS65" s="48">
        <v>92.628169398907119</v>
      </c>
      <c r="AT65" s="48">
        <v>88.737287671232878</v>
      </c>
      <c r="AU65" s="48">
        <v>75.627041095890405</v>
      </c>
      <c r="AV65" s="48">
        <v>70.962219178082194</v>
      </c>
      <c r="AW65" s="48">
        <v>63.489453551912568</v>
      </c>
      <c r="AX65" s="48">
        <v>60.100191780821902</v>
      </c>
      <c r="AY65" s="48">
        <v>56.634739726027391</v>
      </c>
      <c r="AZ65" s="48">
        <v>52.692876712328776</v>
      </c>
      <c r="BA65" s="48">
        <v>48.620464480874325</v>
      </c>
      <c r="BB65" s="48">
        <v>54.569301023969459</v>
      </c>
      <c r="BC65" s="71">
        <v>52.364376464982804</v>
      </c>
      <c r="BD65" s="49">
        <v>-4.0405952020865055E-2</v>
      </c>
      <c r="BE65" s="49">
        <v>-5.3263190876844946E-2</v>
      </c>
      <c r="BF65" s="49">
        <v>5.2446770273668105E-4</v>
      </c>
    </row>
    <row r="66" spans="1:58">
      <c r="A66" s="39" t="s">
        <v>117</v>
      </c>
      <c r="B66" s="48" t="s">
        <v>36</v>
      </c>
      <c r="C66" s="48" t="s">
        <v>36</v>
      </c>
      <c r="D66" s="48" t="s">
        <v>36</v>
      </c>
      <c r="E66" s="48" t="s">
        <v>36</v>
      </c>
      <c r="F66" s="48" t="s">
        <v>36</v>
      </c>
      <c r="G66" s="48" t="s">
        <v>36</v>
      </c>
      <c r="H66" s="48" t="s">
        <v>36</v>
      </c>
      <c r="I66" s="48" t="s">
        <v>36</v>
      </c>
      <c r="J66" s="70" t="s">
        <v>36</v>
      </c>
      <c r="K66" s="48" t="s">
        <v>36</v>
      </c>
      <c r="L66" s="48" t="s">
        <v>36</v>
      </c>
      <c r="M66" s="48" t="s">
        <v>36</v>
      </c>
      <c r="N66" s="48" t="s">
        <v>36</v>
      </c>
      <c r="O66" s="48" t="s">
        <v>36</v>
      </c>
      <c r="P66" s="48" t="s">
        <v>36</v>
      </c>
      <c r="Q66" s="48" t="s">
        <v>36</v>
      </c>
      <c r="R66" s="48" t="s">
        <v>36</v>
      </c>
      <c r="S66" s="48" t="s">
        <v>36</v>
      </c>
      <c r="T66" s="48" t="s">
        <v>36</v>
      </c>
      <c r="U66" s="48" t="s">
        <v>36</v>
      </c>
      <c r="V66" s="48">
        <v>291.46749725917095</v>
      </c>
      <c r="W66" s="48">
        <v>277.47429145617548</v>
      </c>
      <c r="X66" s="48">
        <v>273.33967266801886</v>
      </c>
      <c r="Y66" s="48">
        <v>272.82027152218291</v>
      </c>
      <c r="Z66" s="48">
        <v>260.80523830904207</v>
      </c>
      <c r="AA66" s="48">
        <v>273.653698630137</v>
      </c>
      <c r="AB66" s="48">
        <v>203.57783561643836</v>
      </c>
      <c r="AC66" s="48">
        <v>161.78510928961748</v>
      </c>
      <c r="AD66" s="48">
        <v>100.06317808219175</v>
      </c>
      <c r="AE66" s="48">
        <v>47.056602739726017</v>
      </c>
      <c r="AF66" s="48">
        <v>45.21646575342465</v>
      </c>
      <c r="AG66" s="48">
        <v>40.446147540983603</v>
      </c>
      <c r="AH66" s="48">
        <v>40.235123287671229</v>
      </c>
      <c r="AI66" s="48">
        <v>39.027534246575343</v>
      </c>
      <c r="AJ66" s="48">
        <v>31.073671232876713</v>
      </c>
      <c r="AK66" s="48">
        <v>30.247349726775958</v>
      </c>
      <c r="AL66" s="48">
        <v>32.031452054794514</v>
      </c>
      <c r="AM66" s="48">
        <v>32.930109589041095</v>
      </c>
      <c r="AN66" s="48">
        <v>36.197342465753422</v>
      </c>
      <c r="AO66" s="48">
        <v>39.97863387978142</v>
      </c>
      <c r="AP66" s="48">
        <v>43.250205730012013</v>
      </c>
      <c r="AQ66" s="48">
        <v>47.290908733141848</v>
      </c>
      <c r="AR66" s="48">
        <v>56.441491955640288</v>
      </c>
      <c r="AS66" s="48">
        <v>60.429404034143047</v>
      </c>
      <c r="AT66" s="48">
        <v>63.480327029505695</v>
      </c>
      <c r="AU66" s="48">
        <v>62.704987369479255</v>
      </c>
      <c r="AV66" s="48">
        <v>65.084417122763867</v>
      </c>
      <c r="AW66" s="48">
        <v>74.573263500316884</v>
      </c>
      <c r="AX66" s="48">
        <v>78.149170253253004</v>
      </c>
      <c r="AY66" s="48">
        <v>75.645710834309085</v>
      </c>
      <c r="AZ66" s="48">
        <v>78.378846420371161</v>
      </c>
      <c r="BA66" s="48">
        <v>85.889423913240321</v>
      </c>
      <c r="BB66" s="48">
        <v>73.392840430963943</v>
      </c>
      <c r="BC66" s="71">
        <v>75.576085444120423</v>
      </c>
      <c r="BD66" s="49">
        <v>2.9747384081831862E-2</v>
      </c>
      <c r="BE66" s="49">
        <v>2.6610072700410381E-2</v>
      </c>
      <c r="BF66" s="49">
        <v>7.5695002195271476E-4</v>
      </c>
    </row>
    <row r="67" spans="1:58" s="69" customFormat="1">
      <c r="A67" s="73" t="s">
        <v>118</v>
      </c>
      <c r="B67" s="74">
        <v>3313.9524159123262</v>
      </c>
      <c r="C67" s="74">
        <v>3548.8187962520519</v>
      </c>
      <c r="D67" s="74">
        <v>3866.1262211835628</v>
      </c>
      <c r="E67" s="74">
        <v>4107.3103708524668</v>
      </c>
      <c r="F67" s="74">
        <v>4376.2487561753387</v>
      </c>
      <c r="G67" s="74">
        <v>4826.3626431123339</v>
      </c>
      <c r="H67" s="74">
        <v>5126.5396669808224</v>
      </c>
      <c r="I67" s="74">
        <v>5547.1179576393506</v>
      </c>
      <c r="J67" s="74">
        <v>5981.4497605808247</v>
      </c>
      <c r="K67" s="74">
        <v>6587.9134993972648</v>
      </c>
      <c r="L67" s="74">
        <v>6911.7861025972643</v>
      </c>
      <c r="M67" s="74">
        <v>7055.1226622950853</v>
      </c>
      <c r="N67" s="74">
        <v>7375.7176441643878</v>
      </c>
      <c r="O67" s="74">
        <v>7822.327106268498</v>
      </c>
      <c r="P67" s="74">
        <v>7967.873025468486</v>
      </c>
      <c r="Q67" s="74">
        <v>8338.1581140039052</v>
      </c>
      <c r="R67" s="74">
        <v>8442.1342106085776</v>
      </c>
      <c r="S67" s="74">
        <v>8388.4271650119299</v>
      </c>
      <c r="T67" s="74">
        <v>8273.4866550326296</v>
      </c>
      <c r="U67" s="74">
        <v>8259.4559229941697</v>
      </c>
      <c r="V67" s="74">
        <v>6635.6395716166871</v>
      </c>
      <c r="W67" s="74">
        <v>6724.8624893058804</v>
      </c>
      <c r="X67" s="74">
        <v>6725.0970011663076</v>
      </c>
      <c r="Y67" s="74">
        <v>6712.0150078144252</v>
      </c>
      <c r="Z67" s="74">
        <v>6771.6662956877262</v>
      </c>
      <c r="AA67" s="74">
        <v>6702.0337641902797</v>
      </c>
      <c r="AB67" s="74">
        <v>6513.938588646527</v>
      </c>
      <c r="AC67" s="74">
        <v>6101.8918306010946</v>
      </c>
      <c r="AD67" s="74">
        <v>5021.4932328767127</v>
      </c>
      <c r="AE67" s="74">
        <v>4366.3718903435611</v>
      </c>
      <c r="AF67" s="74">
        <v>3864.6119563468501</v>
      </c>
      <c r="AG67" s="74">
        <v>3379.1540176240433</v>
      </c>
      <c r="AH67" s="74">
        <v>3366.7930601495891</v>
      </c>
      <c r="AI67" s="74">
        <v>3203.2641477555067</v>
      </c>
      <c r="AJ67" s="74">
        <v>3238.0669615489869</v>
      </c>
      <c r="AK67" s="74">
        <v>3220.9306023476638</v>
      </c>
      <c r="AL67" s="74">
        <v>3267.8734808035961</v>
      </c>
      <c r="AM67" s="74">
        <v>3189.6952958904108</v>
      </c>
      <c r="AN67" s="74">
        <v>3351.2117044791776</v>
      </c>
      <c r="AO67" s="74">
        <v>3355.9589038663985</v>
      </c>
      <c r="AP67" s="74">
        <v>3353.8609127364243</v>
      </c>
      <c r="AQ67" s="74">
        <v>3511.9647572781118</v>
      </c>
      <c r="AR67" s="74">
        <v>3536.7821349470696</v>
      </c>
      <c r="AS67" s="74">
        <v>3602.3128031259666</v>
      </c>
      <c r="AT67" s="74">
        <v>3485.6854093152101</v>
      </c>
      <c r="AU67" s="74">
        <v>3566.6927388359786</v>
      </c>
      <c r="AV67" s="74">
        <v>3838.247048130439</v>
      </c>
      <c r="AW67" s="74">
        <v>3934.9474395242987</v>
      </c>
      <c r="AX67" s="74">
        <v>3914.3249722505648</v>
      </c>
      <c r="AY67" s="74">
        <v>4098.5855205050502</v>
      </c>
      <c r="AZ67" s="74">
        <v>3955.273625769697</v>
      </c>
      <c r="BA67" s="74">
        <v>4033.8447010656719</v>
      </c>
      <c r="BB67" s="74">
        <v>4032.6012043080937</v>
      </c>
      <c r="BC67" s="74">
        <v>4098.6667700847456</v>
      </c>
      <c r="BD67" s="75">
        <v>1.6382866152515385E-2</v>
      </c>
      <c r="BE67" s="75">
        <v>1.32058688852974E-2</v>
      </c>
      <c r="BF67" s="75">
        <v>4.105115901889933E-2</v>
      </c>
    </row>
    <row r="68" spans="1:58">
      <c r="B68" s="48"/>
      <c r="C68" s="48"/>
      <c r="D68" s="48"/>
      <c r="E68" s="48"/>
      <c r="F68" s="48"/>
      <c r="G68" s="48"/>
      <c r="H68" s="48"/>
      <c r="I68" s="48"/>
      <c r="J68" s="70"/>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71"/>
      <c r="BD68" s="49"/>
      <c r="BE68" s="49"/>
      <c r="BF68" s="49"/>
    </row>
    <row r="69" spans="1:58">
      <c r="A69" s="39" t="s">
        <v>67</v>
      </c>
      <c r="B69" s="48">
        <v>142.89630461323685</v>
      </c>
      <c r="C69" s="48">
        <v>155.99887362119631</v>
      </c>
      <c r="D69" s="48">
        <v>172.29081182809011</v>
      </c>
      <c r="E69" s="48">
        <v>189.26962004015741</v>
      </c>
      <c r="F69" s="48">
        <v>207.36314344347841</v>
      </c>
      <c r="G69" s="48">
        <v>223.95487651867944</v>
      </c>
      <c r="H69" s="48">
        <v>246.19267839077776</v>
      </c>
      <c r="I69" s="48">
        <v>273.95009041212791</v>
      </c>
      <c r="J69" s="70">
        <v>329.37542482707806</v>
      </c>
      <c r="K69" s="48">
        <v>382.7594962668623</v>
      </c>
      <c r="L69" s="48">
        <v>449.69194552201765</v>
      </c>
      <c r="M69" s="48">
        <v>506.25819251371502</v>
      </c>
      <c r="N69" s="48">
        <v>591.50185542276927</v>
      </c>
      <c r="O69" s="48">
        <v>593.39680872289898</v>
      </c>
      <c r="P69" s="48">
        <v>625.52759102280061</v>
      </c>
      <c r="Q69" s="48">
        <v>569.69147079539391</v>
      </c>
      <c r="R69" s="48">
        <v>563.67201613871771</v>
      </c>
      <c r="S69" s="48">
        <v>614.90880260059578</v>
      </c>
      <c r="T69" s="48">
        <v>749.88829607578657</v>
      </c>
      <c r="U69" s="48">
        <v>808.88530621891277</v>
      </c>
      <c r="V69" s="48">
        <v>892.43909267019353</v>
      </c>
      <c r="W69" s="48">
        <v>822.03095487936218</v>
      </c>
      <c r="X69" s="48">
        <v>858.97486164687518</v>
      </c>
      <c r="Y69" s="48">
        <v>898.13527882123481</v>
      </c>
      <c r="Z69" s="48">
        <v>969.54312326014144</v>
      </c>
      <c r="AA69" s="48">
        <v>1003.8546575357364</v>
      </c>
      <c r="AB69" s="48">
        <v>1066.3721458585574</v>
      </c>
      <c r="AC69" s="48">
        <v>1136.304138902412</v>
      </c>
      <c r="AD69" s="48">
        <v>1233.6450068750944</v>
      </c>
      <c r="AE69" s="48">
        <v>1283.1200566484422</v>
      </c>
      <c r="AF69" s="48">
        <v>1286.5428418113486</v>
      </c>
      <c r="AG69" s="48">
        <v>1339.4359806436828</v>
      </c>
      <c r="AH69" s="48">
        <v>1390.976399071857</v>
      </c>
      <c r="AI69" s="48">
        <v>1345.5590591619105</v>
      </c>
      <c r="AJ69" s="48">
        <v>1356.4290511391553</v>
      </c>
      <c r="AK69" s="48">
        <v>1403.7602864577857</v>
      </c>
      <c r="AL69" s="48">
        <v>1421.7456416479074</v>
      </c>
      <c r="AM69" s="48">
        <v>1435.1360541077618</v>
      </c>
      <c r="AN69" s="48">
        <v>1456.3747221823987</v>
      </c>
      <c r="AO69" s="48">
        <v>1495.561280667132</v>
      </c>
      <c r="AP69" s="48">
        <v>1651.0566403883172</v>
      </c>
      <c r="AQ69" s="48">
        <v>1800.9903572090566</v>
      </c>
      <c r="AR69" s="48">
        <v>1837.725743788598</v>
      </c>
      <c r="AS69" s="48">
        <v>1925.2109727783388</v>
      </c>
      <c r="AT69" s="48">
        <v>1919.02284144494</v>
      </c>
      <c r="AU69" s="48">
        <v>1787.9947401309389</v>
      </c>
      <c r="AV69" s="48">
        <v>1850.8732258544035</v>
      </c>
      <c r="AW69" s="48">
        <v>1882.3711306757095</v>
      </c>
      <c r="AX69" s="48">
        <v>2063.8573430400957</v>
      </c>
      <c r="AY69" s="48">
        <v>1959.0079715864504</v>
      </c>
      <c r="AZ69" s="48">
        <v>1804.3818374495306</v>
      </c>
      <c r="BA69" s="48">
        <v>1749.1726140500612</v>
      </c>
      <c r="BB69" s="48">
        <v>1842.7092888904469</v>
      </c>
      <c r="BC69" s="71">
        <v>1879.0939843607957</v>
      </c>
      <c r="BD69" s="49">
        <v>1.9745217376234692E-2</v>
      </c>
      <c r="BE69" s="49">
        <v>2.7084966690482659E-4</v>
      </c>
      <c r="BF69" s="107">
        <v>1.8820506835655049E-2</v>
      </c>
    </row>
    <row r="70" spans="1:58">
      <c r="A70" s="39" t="s">
        <v>119</v>
      </c>
      <c r="B70" s="48">
        <v>26.020315969228509</v>
      </c>
      <c r="C70" s="48">
        <v>28.133816299770416</v>
      </c>
      <c r="D70" s="48">
        <v>30.439724175812124</v>
      </c>
      <c r="E70" s="48">
        <v>32.882883372723477</v>
      </c>
      <c r="F70" s="48">
        <v>35.625360341879393</v>
      </c>
      <c r="G70" s="48">
        <v>48.230726642994782</v>
      </c>
      <c r="H70" s="48">
        <v>51.746312750511898</v>
      </c>
      <c r="I70" s="48">
        <v>63.585670450004798</v>
      </c>
      <c r="J70" s="70">
        <v>62.218218967671234</v>
      </c>
      <c r="K70" s="48">
        <v>62.33027608055756</v>
      </c>
      <c r="L70" s="48">
        <v>63.572954057736126</v>
      </c>
      <c r="M70" s="48">
        <v>79.934427702195393</v>
      </c>
      <c r="N70" s="48">
        <v>93.120034142715696</v>
      </c>
      <c r="O70" s="48">
        <v>88.583228240353932</v>
      </c>
      <c r="P70" s="48">
        <v>107.32983256568875</v>
      </c>
      <c r="Q70" s="48">
        <v>141.7940596992502</v>
      </c>
      <c r="R70" s="48">
        <v>151.37405897622193</v>
      </c>
      <c r="S70" s="48">
        <v>158.93870241288815</v>
      </c>
      <c r="T70" s="48">
        <v>179.19455396568748</v>
      </c>
      <c r="U70" s="48">
        <v>195.28390541245025</v>
      </c>
      <c r="V70" s="48">
        <v>229.88079859453575</v>
      </c>
      <c r="W70" s="48">
        <v>245.34204556510358</v>
      </c>
      <c r="X70" s="48">
        <v>255.38929680296488</v>
      </c>
      <c r="Y70" s="48">
        <v>280.28145198996566</v>
      </c>
      <c r="Z70" s="48">
        <v>313.31552646956368</v>
      </c>
      <c r="AA70" s="48">
        <v>312.69806682690091</v>
      </c>
      <c r="AB70" s="48">
        <v>226.31793603206671</v>
      </c>
      <c r="AC70" s="48">
        <v>356.37117764394139</v>
      </c>
      <c r="AD70" s="48">
        <v>503.14886868808196</v>
      </c>
      <c r="AE70" s="48">
        <v>574.25509633951503</v>
      </c>
      <c r="AF70" s="48">
        <v>558.94428725694797</v>
      </c>
      <c r="AG70" s="48">
        <v>594.40185898878349</v>
      </c>
      <c r="AH70" s="48">
        <v>713.20645080501799</v>
      </c>
      <c r="AI70" s="48">
        <v>474.33255849113192</v>
      </c>
      <c r="AJ70" s="48">
        <v>347.03088915579906</v>
      </c>
      <c r="AK70" s="48">
        <v>461.4071833826269</v>
      </c>
      <c r="AL70" s="48">
        <v>533.1331806264925</v>
      </c>
      <c r="AM70" s="48">
        <v>501.60150235643601</v>
      </c>
      <c r="AN70" s="48">
        <v>475.13334036174092</v>
      </c>
      <c r="AO70" s="48">
        <v>515.55321176444704</v>
      </c>
      <c r="AP70" s="48">
        <v>496.69286809554455</v>
      </c>
      <c r="AQ70" s="48">
        <v>506.75661537354125</v>
      </c>
      <c r="AR70" s="48">
        <v>489.68780628782844</v>
      </c>
      <c r="AS70" s="48">
        <v>480.56022054781442</v>
      </c>
      <c r="AT70" s="48">
        <v>535.77718611401087</v>
      </c>
      <c r="AU70" s="48">
        <v>570.06419210894751</v>
      </c>
      <c r="AV70" s="48">
        <v>629.22346118721453</v>
      </c>
      <c r="AW70" s="48">
        <v>665.76097245302788</v>
      </c>
      <c r="AX70" s="48">
        <v>716.04073972602737</v>
      </c>
      <c r="AY70" s="48">
        <v>681.28678538812778</v>
      </c>
      <c r="AZ70" s="48">
        <v>683.19265229773214</v>
      </c>
      <c r="BA70" s="48">
        <v>760.26748633879777</v>
      </c>
      <c r="BB70" s="48">
        <v>731.78482342236657</v>
      </c>
      <c r="BC70" s="71">
        <v>776.7690734495925</v>
      </c>
      <c r="BD70" s="49">
        <v>6.1471963598324297E-2</v>
      </c>
      <c r="BE70" s="49">
        <v>4.0989648276642532E-2</v>
      </c>
      <c r="BF70" s="49">
        <v>7.779912967768054E-3</v>
      </c>
    </row>
    <row r="71" spans="1:58">
      <c r="A71" s="39" t="s">
        <v>68</v>
      </c>
      <c r="B71" s="48">
        <v>75.996647027137698</v>
      </c>
      <c r="C71" s="48">
        <v>79.26201714965714</v>
      </c>
      <c r="D71" s="48">
        <v>82.614205590620827</v>
      </c>
      <c r="E71" s="48">
        <v>85.907561278139681</v>
      </c>
      <c r="F71" s="48">
        <v>89.834043925991892</v>
      </c>
      <c r="G71" s="48">
        <v>93.653990495816984</v>
      </c>
      <c r="H71" s="48">
        <v>97.669561643835621</v>
      </c>
      <c r="I71" s="48">
        <v>101.7746174863388</v>
      </c>
      <c r="J71" s="70">
        <v>107.92684931506849</v>
      </c>
      <c r="K71" s="48">
        <v>110.11235616438356</v>
      </c>
      <c r="L71" s="48">
        <v>113.52961643835617</v>
      </c>
      <c r="M71" s="48">
        <v>119.57221311475411</v>
      </c>
      <c r="N71" s="48">
        <v>125.27928767123288</v>
      </c>
      <c r="O71" s="48">
        <v>133.56841095890411</v>
      </c>
      <c r="P71" s="48">
        <v>146.48227397260274</v>
      </c>
      <c r="Q71" s="48">
        <v>158.49830601092899</v>
      </c>
      <c r="R71" s="48">
        <v>161.47926027397264</v>
      </c>
      <c r="S71" s="48">
        <v>156.90873972602739</v>
      </c>
      <c r="T71" s="48">
        <v>149.13265753424659</v>
      </c>
      <c r="U71" s="48">
        <v>139.07937158469946</v>
      </c>
      <c r="V71" s="48">
        <v>132.12139726027397</v>
      </c>
      <c r="W71" s="48">
        <v>137.11736986301369</v>
      </c>
      <c r="X71" s="48">
        <v>153.53723287671235</v>
      </c>
      <c r="Y71" s="48">
        <v>168.58959016393442</v>
      </c>
      <c r="Z71" s="48">
        <v>173.42493150684933</v>
      </c>
      <c r="AA71" s="48">
        <v>179.94506849315067</v>
      </c>
      <c r="AB71" s="48">
        <v>185.07452054794521</v>
      </c>
      <c r="AC71" s="48">
        <v>195.42806010928965</v>
      </c>
      <c r="AD71" s="48">
        <v>204.10969863013702</v>
      </c>
      <c r="AE71" s="48">
        <v>225.37452054794517</v>
      </c>
      <c r="AF71" s="48">
        <v>253.99101369863016</v>
      </c>
      <c r="AG71" s="48">
        <v>254.15669398907107</v>
      </c>
      <c r="AH71" s="48">
        <v>238.17628303084933</v>
      </c>
      <c r="AI71" s="48">
        <v>258.09878981331508</v>
      </c>
      <c r="AJ71" s="48">
        <v>276.05772620063016</v>
      </c>
      <c r="AK71" s="48">
        <v>279.12392191237706</v>
      </c>
      <c r="AL71" s="48">
        <v>259.35961390356476</v>
      </c>
      <c r="AM71" s="48">
        <v>257.41868390304626</v>
      </c>
      <c r="AN71" s="48">
        <v>263.62758211792772</v>
      </c>
      <c r="AO71" s="48">
        <v>248.18578970302949</v>
      </c>
      <c r="AP71" s="48">
        <v>256.95803639226455</v>
      </c>
      <c r="AQ71" s="48">
        <v>247.71736175029099</v>
      </c>
      <c r="AR71" s="48">
        <v>262.03922480860274</v>
      </c>
      <c r="AS71" s="48">
        <v>254.32840947048555</v>
      </c>
      <c r="AT71" s="48">
        <v>232.30206736475051</v>
      </c>
      <c r="AU71" s="48">
        <v>240.62045945780818</v>
      </c>
      <c r="AV71" s="48">
        <v>254.33975673589043</v>
      </c>
      <c r="AW71" s="48">
        <v>294.85732303986879</v>
      </c>
      <c r="AX71" s="48">
        <v>222.61658246209228</v>
      </c>
      <c r="AY71" s="48">
        <v>213.62976273586673</v>
      </c>
      <c r="AZ71" s="48">
        <v>226.27912232775776</v>
      </c>
      <c r="BA71" s="48">
        <v>230.46623834661634</v>
      </c>
      <c r="BB71" s="48">
        <v>247.07217540710744</v>
      </c>
      <c r="BC71" s="71">
        <v>242.47432324006658</v>
      </c>
      <c r="BD71" s="49">
        <v>-1.8609348298588624E-2</v>
      </c>
      <c r="BE71" s="49">
        <v>-5.8641089477886599E-3</v>
      </c>
      <c r="BF71" s="49">
        <v>2.4285584946741501E-3</v>
      </c>
    </row>
    <row r="72" spans="1:58">
      <c r="A72" s="39" t="s">
        <v>69</v>
      </c>
      <c r="B72" s="48">
        <v>108.91636851441334</v>
      </c>
      <c r="C72" s="48">
        <v>106.34007468759697</v>
      </c>
      <c r="D72" s="48">
        <v>103.85421165151661</v>
      </c>
      <c r="E72" s="48">
        <v>101.20732265395613</v>
      </c>
      <c r="F72" s="48">
        <v>99.207551117102184</v>
      </c>
      <c r="G72" s="48">
        <v>97.028142841359383</v>
      </c>
      <c r="H72" s="48">
        <v>96.249369863013698</v>
      </c>
      <c r="I72" s="48">
        <v>104.27051912568307</v>
      </c>
      <c r="J72" s="70">
        <v>99.387780821917815</v>
      </c>
      <c r="K72" s="48">
        <v>91.284986301369869</v>
      </c>
      <c r="L72" s="48">
        <v>72.645397260273981</v>
      </c>
      <c r="M72" s="48">
        <v>84.285846994535532</v>
      </c>
      <c r="N72" s="48">
        <v>81.808219178082197</v>
      </c>
      <c r="O72" s="48">
        <v>87.864027397260259</v>
      </c>
      <c r="P72" s="48">
        <v>98.257643835616435</v>
      </c>
      <c r="Q72" s="48">
        <v>83.10199453551914</v>
      </c>
      <c r="R72" s="48">
        <v>112.06709589041095</v>
      </c>
      <c r="S72" s="48">
        <v>129.62364383561643</v>
      </c>
      <c r="T72" s="48">
        <v>143.27263013698627</v>
      </c>
      <c r="U72" s="48">
        <v>157.14081967213116</v>
      </c>
      <c r="V72" s="48">
        <v>152.83649315068493</v>
      </c>
      <c r="W72" s="48">
        <v>156.88372602739727</v>
      </c>
      <c r="X72" s="48">
        <v>155.39024657534245</v>
      </c>
      <c r="Y72" s="48">
        <v>152.90693989071039</v>
      </c>
      <c r="Z72" s="48">
        <v>155.38230136986303</v>
      </c>
      <c r="AA72" s="48">
        <v>66.623890410958907</v>
      </c>
      <c r="AB72" s="48">
        <v>70.980273972602745</v>
      </c>
      <c r="AC72" s="48">
        <v>100.32609289617487</v>
      </c>
      <c r="AD72" s="48">
        <v>103.19073972602739</v>
      </c>
      <c r="AE72" s="48">
        <v>136.44013698630135</v>
      </c>
      <c r="AF72" s="48">
        <v>141.69386301369863</v>
      </c>
      <c r="AG72" s="48">
        <v>138.26308743169398</v>
      </c>
      <c r="AH72" s="48">
        <v>154.26430136986301</v>
      </c>
      <c r="AI72" s="48">
        <v>229.60582191780821</v>
      </c>
      <c r="AJ72" s="48">
        <v>255.76912328767125</v>
      </c>
      <c r="AK72" s="48">
        <v>256.934912568306</v>
      </c>
      <c r="AL72" s="48">
        <v>264.58676849315066</v>
      </c>
      <c r="AM72" s="48">
        <v>285.09269858082189</v>
      </c>
      <c r="AN72" s="48">
        <v>333.7157263452055</v>
      </c>
      <c r="AO72" s="48">
        <v>373.81616820765026</v>
      </c>
      <c r="AP72" s="48">
        <v>410.62228959452057</v>
      </c>
      <c r="AQ72" s="48">
        <v>377.6323871835616</v>
      </c>
      <c r="AR72" s="48">
        <v>382.9919935780822</v>
      </c>
      <c r="AS72" s="48">
        <v>405.82949020218581</v>
      </c>
      <c r="AT72" s="48">
        <v>454.97456820821918</v>
      </c>
      <c r="AU72" s="48">
        <v>469.89660575068507</v>
      </c>
      <c r="AV72" s="48">
        <v>444.3876951671233</v>
      </c>
      <c r="AW72" s="48">
        <v>490.47215566064074</v>
      </c>
      <c r="AX72" s="48">
        <v>508.17341734520556</v>
      </c>
      <c r="AY72" s="48">
        <v>445.76243215342464</v>
      </c>
      <c r="AZ72" s="48">
        <v>461.45906487607584</v>
      </c>
      <c r="BA72" s="48">
        <v>453.20167096081394</v>
      </c>
      <c r="BB72" s="48">
        <v>454.8000553777328</v>
      </c>
      <c r="BC72" s="71">
        <v>450.72456086016894</v>
      </c>
      <c r="BD72" s="49">
        <v>-8.9610686484613566E-3</v>
      </c>
      <c r="BE72" s="49">
        <v>1.733288078612083E-2</v>
      </c>
      <c r="BF72" s="49">
        <v>4.5143376272113464E-3</v>
      </c>
    </row>
    <row r="73" spans="1:58">
      <c r="A73" s="39" t="s">
        <v>120</v>
      </c>
      <c r="B73" s="48">
        <v>9.0301095890410963</v>
      </c>
      <c r="C73" s="48">
        <v>9.4196712328767127</v>
      </c>
      <c r="D73" s="48">
        <v>9.8294520547945208</v>
      </c>
      <c r="E73" s="48">
        <v>10.249836065573771</v>
      </c>
      <c r="F73" s="48">
        <v>10.705945205479452</v>
      </c>
      <c r="G73" s="48">
        <v>11.197726027397261</v>
      </c>
      <c r="H73" s="48">
        <v>23.913753424657532</v>
      </c>
      <c r="I73" s="48">
        <v>27.214371584699457</v>
      </c>
      <c r="J73" s="70">
        <v>23.802876712328768</v>
      </c>
      <c r="K73" s="48">
        <v>22.087589041095889</v>
      </c>
      <c r="L73" s="48">
        <v>20.513013698630139</v>
      </c>
      <c r="M73" s="48">
        <v>23.816857923497267</v>
      </c>
      <c r="N73" s="48">
        <v>23.47917808219178</v>
      </c>
      <c r="O73" s="48">
        <v>22.300657534246579</v>
      </c>
      <c r="P73" s="48">
        <v>23.158575342465753</v>
      </c>
      <c r="Q73" s="48">
        <v>17.849453551912571</v>
      </c>
      <c r="R73" s="48">
        <v>17.729506849315069</v>
      </c>
      <c r="S73" s="48">
        <v>26.313616438356163</v>
      </c>
      <c r="T73" s="48">
        <v>20.870465753424657</v>
      </c>
      <c r="U73" s="48">
        <v>33.414808743169402</v>
      </c>
      <c r="V73" s="48">
        <v>29.643698630136988</v>
      </c>
      <c r="W73" s="48">
        <v>21.740301369863015</v>
      </c>
      <c r="X73" s="48">
        <v>24.187726027397257</v>
      </c>
      <c r="Y73" s="48">
        <v>22.231557377049178</v>
      </c>
      <c r="Z73" s="48">
        <v>28.603726027397261</v>
      </c>
      <c r="AA73" s="48">
        <v>41.934191780821919</v>
      </c>
      <c r="AB73" s="48">
        <v>66.967506849315072</v>
      </c>
      <c r="AC73" s="48">
        <v>59.221420765027325</v>
      </c>
      <c r="AD73" s="48">
        <v>56.957260273972594</v>
      </c>
      <c r="AE73" s="48">
        <v>50.591945205479448</v>
      </c>
      <c r="AF73" s="48">
        <v>55.262027397260276</v>
      </c>
      <c r="AG73" s="48">
        <v>53.276803278688533</v>
      </c>
      <c r="AH73" s="48">
        <v>47.59775342465754</v>
      </c>
      <c r="AI73" s="48">
        <v>48.100739726027406</v>
      </c>
      <c r="AJ73" s="48">
        <v>60.438164383561656</v>
      </c>
      <c r="AK73" s="48">
        <v>64.076147540983627</v>
      </c>
      <c r="AL73" s="48">
        <v>71.736136986301361</v>
      </c>
      <c r="AM73" s="48">
        <v>83.562772602739742</v>
      </c>
      <c r="AN73" s="48">
        <v>80.342830136986308</v>
      </c>
      <c r="AO73" s="48">
        <v>78.161715846994525</v>
      </c>
      <c r="AP73" s="48">
        <v>87.498536986301374</v>
      </c>
      <c r="AQ73" s="48">
        <v>91.844328767123287</v>
      </c>
      <c r="AR73" s="48">
        <v>90.096876712328765</v>
      </c>
      <c r="AS73" s="48">
        <v>122.55442622950817</v>
      </c>
      <c r="AT73" s="48">
        <v>118.99808219178084</v>
      </c>
      <c r="AU73" s="48">
        <v>135.45243835616438</v>
      </c>
      <c r="AV73" s="48">
        <v>146.12257534246578</v>
      </c>
      <c r="AW73" s="48">
        <v>157.32863387978142</v>
      </c>
      <c r="AX73" s="48">
        <v>178.24657534246575</v>
      </c>
      <c r="AY73" s="48">
        <v>184.68246575342471</v>
      </c>
      <c r="AZ73" s="48">
        <v>184.04219178082192</v>
      </c>
      <c r="BA73" s="48">
        <v>187.13043715846996</v>
      </c>
      <c r="BB73" s="48">
        <v>192.6821185290317</v>
      </c>
      <c r="BC73" s="71">
        <v>192.19275355055811</v>
      </c>
      <c r="BD73" s="49">
        <v>-2.5397529475463809E-3</v>
      </c>
      <c r="BE73" s="49">
        <v>7.8979436039144035E-2</v>
      </c>
      <c r="BF73" s="49">
        <v>1.9249516320452075E-3</v>
      </c>
    </row>
    <row r="74" spans="1:58">
      <c r="A74" s="39" t="s">
        <v>70</v>
      </c>
      <c r="B74" s="48">
        <v>1.0125205479452055</v>
      </c>
      <c r="C74" s="48">
        <v>1.0099452054794522</v>
      </c>
      <c r="D74" s="48">
        <v>1.5359178082191782</v>
      </c>
      <c r="E74" s="48">
        <v>1.9669125683060109</v>
      </c>
      <c r="F74" s="48">
        <v>2.2811780821917811</v>
      </c>
      <c r="G74" s="48">
        <v>1.9554246575342464</v>
      </c>
      <c r="H74" s="48">
        <v>1.8903287671232878</v>
      </c>
      <c r="I74" s="48">
        <v>2.2435792349726777</v>
      </c>
      <c r="J74" s="70">
        <v>2.9130410958904109</v>
      </c>
      <c r="K74" s="48">
        <v>3.9897808219178086</v>
      </c>
      <c r="L74" s="48">
        <v>4.7591506849315071</v>
      </c>
      <c r="M74" s="48">
        <v>6.5516393442622949</v>
      </c>
      <c r="N74" s="48">
        <v>8.6107397260273988</v>
      </c>
      <c r="O74" s="48">
        <v>8.4879999999999995</v>
      </c>
      <c r="P74" s="48">
        <v>9.1791780821917808</v>
      </c>
      <c r="Q74" s="48">
        <v>16.873688524590165</v>
      </c>
      <c r="R74" s="48">
        <v>18.445123287671233</v>
      </c>
      <c r="S74" s="48">
        <v>27.184684931506851</v>
      </c>
      <c r="T74" s="48">
        <v>30.143123287671234</v>
      </c>
      <c r="U74" s="48">
        <v>33.40199453551913</v>
      </c>
      <c r="V74" s="48">
        <v>43.779616438356165</v>
      </c>
      <c r="W74" s="48">
        <v>50.306027397260266</v>
      </c>
      <c r="X74" s="48">
        <v>53.413863013698631</v>
      </c>
      <c r="Y74" s="48">
        <v>38.105300546448092</v>
      </c>
      <c r="Z74" s="48">
        <v>42.128191780821922</v>
      </c>
      <c r="AA74" s="48">
        <v>43.038438356164392</v>
      </c>
      <c r="AB74" s="48">
        <v>38.967150684931489</v>
      </c>
      <c r="AC74" s="48">
        <v>40.340136612021858</v>
      </c>
      <c r="AD74" s="48">
        <v>41.152684931506847</v>
      </c>
      <c r="AE74" s="48">
        <v>43.643150684931506</v>
      </c>
      <c r="AF74" s="48">
        <v>45.533369863013689</v>
      </c>
      <c r="AG74" s="48">
        <v>47.853934426229507</v>
      </c>
      <c r="AH74" s="48">
        <v>50.534164383561645</v>
      </c>
      <c r="AI74" s="48">
        <v>51.829698630136981</v>
      </c>
      <c r="AJ74" s="48">
        <v>51.242986301369861</v>
      </c>
      <c r="AK74" s="48">
        <v>49.644453551912569</v>
      </c>
      <c r="AL74" s="48">
        <v>61.876602739726039</v>
      </c>
      <c r="AM74" s="48">
        <v>73.225068493150687</v>
      </c>
      <c r="AN74" s="48">
        <v>85.249068493150688</v>
      </c>
      <c r="AO74" s="48">
        <v>91.902568306010934</v>
      </c>
      <c r="AP74" s="48">
        <v>109.37878715068493</v>
      </c>
      <c r="AQ74" s="48">
        <v>137.86740273972603</v>
      </c>
      <c r="AR74" s="48">
        <v>148.20711780821918</v>
      </c>
      <c r="AS74" s="48">
        <v>177.91772950819674</v>
      </c>
      <c r="AT74" s="48">
        <v>173.0738794520548</v>
      </c>
      <c r="AU74" s="48">
        <v>190.57635300554401</v>
      </c>
      <c r="AV74" s="48">
        <v>245.71846700767128</v>
      </c>
      <c r="AW74" s="48">
        <v>257.2968224043716</v>
      </c>
      <c r="AX74" s="48">
        <v>287.32007397260276</v>
      </c>
      <c r="AY74" s="48">
        <v>293.53084474885839</v>
      </c>
      <c r="AZ74" s="48">
        <v>316.76492861577066</v>
      </c>
      <c r="BA74" s="48">
        <v>341.3041841045258</v>
      </c>
      <c r="BB74" s="48">
        <v>319.98225882913107</v>
      </c>
      <c r="BC74" s="71">
        <v>328.45836130519706</v>
      </c>
      <c r="BD74" s="49">
        <v>2.648928883457935E-2</v>
      </c>
      <c r="BE74" s="49">
        <v>8.0004795386945826E-2</v>
      </c>
      <c r="BF74" s="49">
        <v>3.2897518089151571E-3</v>
      </c>
    </row>
    <row r="75" spans="1:58">
      <c r="A75" s="108" t="s">
        <v>71</v>
      </c>
      <c r="B75" s="109">
        <v>389.57446575342465</v>
      </c>
      <c r="C75" s="109">
        <v>392.91602739726028</v>
      </c>
      <c r="D75" s="109">
        <v>396.25956164383564</v>
      </c>
      <c r="E75" s="109">
        <v>398.55251366120217</v>
      </c>
      <c r="F75" s="109">
        <v>403.06512328767121</v>
      </c>
      <c r="G75" s="109">
        <v>434.74139671900178</v>
      </c>
      <c r="H75" s="109">
        <v>441.31934360570511</v>
      </c>
      <c r="I75" s="109">
        <v>470.25545600165913</v>
      </c>
      <c r="J75" s="109">
        <v>500.58479620867786</v>
      </c>
      <c r="K75" s="109">
        <v>525.60781158853194</v>
      </c>
      <c r="L75" s="109">
        <v>407.84732598155722</v>
      </c>
      <c r="M75" s="109">
        <v>471.49174418391999</v>
      </c>
      <c r="N75" s="109">
        <v>543.89541639367303</v>
      </c>
      <c r="O75" s="109">
        <v>588.57134416008694</v>
      </c>
      <c r="P75" s="109">
        <v>708.16880069362344</v>
      </c>
      <c r="Q75" s="109">
        <v>592.30636090313556</v>
      </c>
      <c r="R75" s="109">
        <v>708.55619621923552</v>
      </c>
      <c r="S75" s="109">
        <v>784.55255564867662</v>
      </c>
      <c r="T75" s="109">
        <v>870.3591570563832</v>
      </c>
      <c r="U75" s="109">
        <v>969.17571494378637</v>
      </c>
      <c r="V75" s="109">
        <v>993.19293793331326</v>
      </c>
      <c r="W75" s="109">
        <v>1000.7842775559559</v>
      </c>
      <c r="X75" s="109">
        <v>1063.1122915518104</v>
      </c>
      <c r="Y75" s="109">
        <v>1093.1373010711227</v>
      </c>
      <c r="Z75" s="109">
        <v>1068.648267524703</v>
      </c>
      <c r="AA75" s="109">
        <v>1136.2502692729022</v>
      </c>
      <c r="AB75" s="109">
        <v>1190.5702929340237</v>
      </c>
      <c r="AC75" s="109">
        <v>1155.4135422342001</v>
      </c>
      <c r="AD75" s="109">
        <v>1166.4556980025434</v>
      </c>
      <c r="AE75" s="109">
        <v>1403.2714547362662</v>
      </c>
      <c r="AF75" s="109">
        <v>1354.2661796221212</v>
      </c>
      <c r="AG75" s="109">
        <v>1400.5022748886079</v>
      </c>
      <c r="AH75" s="109">
        <v>1427.9675890823644</v>
      </c>
      <c r="AI75" s="109">
        <v>1509.1242360129263</v>
      </c>
      <c r="AJ75" s="109">
        <v>1565.573083964485</v>
      </c>
      <c r="AK75" s="109">
        <v>1626.9129291216509</v>
      </c>
      <c r="AL75" s="109">
        <v>1746.0104360145092</v>
      </c>
      <c r="AM75" s="109">
        <v>1809.6041077740474</v>
      </c>
      <c r="AN75" s="109">
        <v>1909.5890632594906</v>
      </c>
      <c r="AO75" s="109">
        <v>2055.9547414182957</v>
      </c>
      <c r="AP75" s="109">
        <v>2203.2202594076898</v>
      </c>
      <c r="AQ75" s="109">
        <v>2274.0074696032671</v>
      </c>
      <c r="AR75" s="109">
        <v>2406.6424445758694</v>
      </c>
      <c r="AS75" s="109">
        <v>2622.0864949831862</v>
      </c>
      <c r="AT75" s="109">
        <v>2913.5546463558139</v>
      </c>
      <c r="AU75" s="109">
        <v>3205.6414126865079</v>
      </c>
      <c r="AV75" s="109">
        <v>3294.6220379973934</v>
      </c>
      <c r="AW75" s="109">
        <v>3459.8742289441179</v>
      </c>
      <c r="AX75" s="109">
        <v>3451.4804393326854</v>
      </c>
      <c r="AY75" s="109">
        <v>3764.0525662864952</v>
      </c>
      <c r="AZ75" s="109">
        <v>3886.4493081035348</v>
      </c>
      <c r="BA75" s="109">
        <v>3874.6799053230261</v>
      </c>
      <c r="BB75" s="109">
        <v>3837.9055102540565</v>
      </c>
      <c r="BC75" s="110">
        <v>3723.9715377906</v>
      </c>
      <c r="BD75" s="107">
        <v>-2.968649753336805E-2</v>
      </c>
      <c r="BE75" s="107">
        <v>4.7775575881201959E-2</v>
      </c>
      <c r="BF75" s="107">
        <v>3.7298310976507161E-2</v>
      </c>
    </row>
    <row r="76" spans="1:58">
      <c r="A76" s="39" t="s">
        <v>72</v>
      </c>
      <c r="B76" s="48">
        <v>1.5455603683635126</v>
      </c>
      <c r="C76" s="48">
        <v>1.6561837401701029</v>
      </c>
      <c r="D76" s="48">
        <v>1.7906251670261089</v>
      </c>
      <c r="E76" s="48">
        <v>1.9969767574871493</v>
      </c>
      <c r="F76" s="48">
        <v>2.2186866371147445</v>
      </c>
      <c r="G76" s="48">
        <v>2.5618456380048866</v>
      </c>
      <c r="H76" s="48">
        <v>2.9858904109589042</v>
      </c>
      <c r="I76" s="48">
        <v>3.8955191256830601</v>
      </c>
      <c r="J76" s="70">
        <v>6.062712328767125</v>
      </c>
      <c r="K76" s="48">
        <v>8.3946575342465746</v>
      </c>
      <c r="L76" s="48">
        <v>13.485808219178082</v>
      </c>
      <c r="M76" s="48">
        <v>19.486639344262297</v>
      </c>
      <c r="N76" s="48">
        <v>28.32030136986301</v>
      </c>
      <c r="O76" s="48">
        <v>30.993726027397262</v>
      </c>
      <c r="P76" s="48">
        <v>42.1868493150685</v>
      </c>
      <c r="Q76" s="48">
        <v>99.330218579234952</v>
      </c>
      <c r="R76" s="48">
        <v>109.55652054794523</v>
      </c>
      <c r="S76" s="48">
        <v>121.80605479452056</v>
      </c>
      <c r="T76" s="48">
        <v>123.2461095890411</v>
      </c>
      <c r="U76" s="48">
        <v>140.16185792349728</v>
      </c>
      <c r="V76" s="48">
        <v>172.00994520547945</v>
      </c>
      <c r="W76" s="48">
        <v>207.22879452054795</v>
      </c>
      <c r="X76" s="48">
        <v>227.20980821917809</v>
      </c>
      <c r="Y76" s="48">
        <v>270.92860655737707</v>
      </c>
      <c r="Z76" s="48">
        <v>285.40216438356163</v>
      </c>
      <c r="AA76" s="48">
        <v>300.49991780821915</v>
      </c>
      <c r="AB76" s="48">
        <v>365.41178082191777</v>
      </c>
      <c r="AC76" s="48">
        <v>366.73519125683066</v>
      </c>
      <c r="AD76" s="48">
        <v>381.63550684931499</v>
      </c>
      <c r="AE76" s="48">
        <v>398.98227397260274</v>
      </c>
      <c r="AF76" s="48">
        <v>399.70972602739727</v>
      </c>
      <c r="AG76" s="48">
        <v>385.2540437158471</v>
      </c>
      <c r="AH76" s="48">
        <v>392.85520547945202</v>
      </c>
      <c r="AI76" s="48">
        <v>391.10775342465757</v>
      </c>
      <c r="AJ76" s="48">
        <v>383.18142465753419</v>
      </c>
      <c r="AK76" s="48">
        <v>380.58497267759572</v>
      </c>
      <c r="AL76" s="48">
        <v>381.01726027397262</v>
      </c>
      <c r="AM76" s="48">
        <v>413.06926027397265</v>
      </c>
      <c r="AN76" s="48">
        <v>453.93983561643836</v>
      </c>
      <c r="AO76" s="48">
        <v>485.44314207650274</v>
      </c>
      <c r="AP76" s="48">
        <v>501.91646575342469</v>
      </c>
      <c r="AQ76" s="48">
        <v>539.45128767123288</v>
      </c>
      <c r="AR76" s="48">
        <v>576.14997260273981</v>
      </c>
      <c r="AS76" s="48">
        <v>602.79890710382529</v>
      </c>
      <c r="AT76" s="48">
        <v>605.5502465753425</v>
      </c>
      <c r="AU76" s="48">
        <v>653.98843835616435</v>
      </c>
      <c r="AV76" s="48">
        <v>734.66603035616436</v>
      </c>
      <c r="AW76" s="48">
        <v>773.28266185792347</v>
      </c>
      <c r="AX76" s="48">
        <v>852.14997827397258</v>
      </c>
      <c r="AY76" s="48">
        <v>879.91207158904115</v>
      </c>
      <c r="AZ76" s="48">
        <v>957.05769149775085</v>
      </c>
      <c r="BA76" s="48">
        <v>1022.7408361918548</v>
      </c>
      <c r="BB76" s="48">
        <v>964.37148622175562</v>
      </c>
      <c r="BC76" s="71">
        <v>991.49419422611038</v>
      </c>
      <c r="BD76" s="49">
        <v>2.8124751085929489E-2</v>
      </c>
      <c r="BE76" s="49">
        <v>5.2860618572035056E-2</v>
      </c>
      <c r="BF76" s="49">
        <v>9.9305428122545194E-3</v>
      </c>
    </row>
    <row r="77" spans="1:58">
      <c r="A77" s="39" t="s">
        <v>73</v>
      </c>
      <c r="B77" s="48">
        <v>115.03313796496354</v>
      </c>
      <c r="C77" s="48">
        <v>119.63352885627157</v>
      </c>
      <c r="D77" s="48">
        <v>124.38404510026584</v>
      </c>
      <c r="E77" s="48">
        <v>129.06138741597351</v>
      </c>
      <c r="F77" s="48">
        <v>134.59277251529508</v>
      </c>
      <c r="G77" s="48">
        <v>130.69510836232311</v>
      </c>
      <c r="H77" s="48">
        <v>136.32224845073412</v>
      </c>
      <c r="I77" s="48">
        <v>132.98588379319901</v>
      </c>
      <c r="J77" s="70">
        <v>143.64168457802549</v>
      </c>
      <c r="K77" s="48">
        <v>154.11481850444656</v>
      </c>
      <c r="L77" s="48">
        <v>170.51709879679385</v>
      </c>
      <c r="M77" s="48">
        <v>190.20396006222512</v>
      </c>
      <c r="N77" s="48">
        <v>210.15389393822289</v>
      </c>
      <c r="O77" s="48">
        <v>222.02640866976185</v>
      </c>
      <c r="P77" s="48">
        <v>258.07206251141213</v>
      </c>
      <c r="Q77" s="48">
        <v>253.54043541725659</v>
      </c>
      <c r="R77" s="48">
        <v>273.15875402025011</v>
      </c>
      <c r="S77" s="48">
        <v>306.36338773079211</v>
      </c>
      <c r="T77" s="48">
        <v>330.46496962477664</v>
      </c>
      <c r="U77" s="48">
        <v>356.02727103044037</v>
      </c>
      <c r="V77" s="48">
        <v>365.79547230494342</v>
      </c>
      <c r="W77" s="48">
        <v>359.66060273972602</v>
      </c>
      <c r="X77" s="48">
        <v>386.2321095890411</v>
      </c>
      <c r="Y77" s="48">
        <v>385.49710644509315</v>
      </c>
      <c r="Z77" s="48">
        <v>383.71605479452057</v>
      </c>
      <c r="AA77" s="48">
        <v>403.70936986301371</v>
      </c>
      <c r="AB77" s="48">
        <v>434.91923287671239</v>
      </c>
      <c r="AC77" s="48">
        <v>441.22103675424808</v>
      </c>
      <c r="AD77" s="48">
        <v>454.44052054794525</v>
      </c>
      <c r="AE77" s="48">
        <v>468.91704109589045</v>
      </c>
      <c r="AF77" s="48">
        <v>504.6978356164384</v>
      </c>
      <c r="AG77" s="48">
        <v>505.4648633879782</v>
      </c>
      <c r="AH77" s="48">
        <v>535.84186301369868</v>
      </c>
      <c r="AI77" s="48">
        <v>554.18709589041089</v>
      </c>
      <c r="AJ77" s="48">
        <v>557.26008219178084</v>
      </c>
      <c r="AK77" s="48">
        <v>564.96099243169397</v>
      </c>
      <c r="AL77" s="48">
        <v>580.75744712328765</v>
      </c>
      <c r="AM77" s="48">
        <v>596.85544646575329</v>
      </c>
      <c r="AN77" s="48">
        <v>615.73600545205477</v>
      </c>
      <c r="AO77" s="48">
        <v>653.38126781624669</v>
      </c>
      <c r="AP77" s="48">
        <v>734.66349319829942</v>
      </c>
      <c r="AQ77" s="48">
        <v>745.73182302606028</v>
      </c>
      <c r="AR77" s="48">
        <v>776.68711061352678</v>
      </c>
      <c r="AS77" s="48">
        <v>794.64735781420768</v>
      </c>
      <c r="AT77" s="48">
        <v>774.07537969863006</v>
      </c>
      <c r="AU77" s="48">
        <v>719.53133805479445</v>
      </c>
      <c r="AV77" s="48">
        <v>701.01134616438367</v>
      </c>
      <c r="AW77" s="48">
        <v>650.07528022831048</v>
      </c>
      <c r="AX77" s="48">
        <v>629.65204287671236</v>
      </c>
      <c r="AY77" s="48">
        <v>630.74953857534251</v>
      </c>
      <c r="AZ77" s="48">
        <v>579.15737528226657</v>
      </c>
      <c r="BA77" s="48">
        <v>553.27181672363963</v>
      </c>
      <c r="BB77" s="48">
        <v>546.59176954150098</v>
      </c>
      <c r="BC77" s="71">
        <v>550.70428532556366</v>
      </c>
      <c r="BD77" s="49">
        <v>7.5239255569332641E-3</v>
      </c>
      <c r="BE77" s="49">
        <v>-3.4523518642834983E-2</v>
      </c>
      <c r="BF77" s="49">
        <v>5.515708023470664E-3</v>
      </c>
    </row>
    <row r="78" spans="1:58">
      <c r="A78" s="50" t="s">
        <v>74</v>
      </c>
      <c r="B78" s="51">
        <v>870.02543034775442</v>
      </c>
      <c r="C78" s="51">
        <v>894.37013819027902</v>
      </c>
      <c r="D78" s="51">
        <v>922.99855502018102</v>
      </c>
      <c r="E78" s="51">
        <v>951.09501381351936</v>
      </c>
      <c r="F78" s="51">
        <v>984.89380455620403</v>
      </c>
      <c r="G78" s="51">
        <v>1044.0192379031116</v>
      </c>
      <c r="H78" s="51">
        <v>1098.289487307318</v>
      </c>
      <c r="I78" s="51">
        <v>1180.175707214368</v>
      </c>
      <c r="J78" s="74">
        <v>1275.9133848554252</v>
      </c>
      <c r="K78" s="51">
        <v>1360.6817723034119</v>
      </c>
      <c r="L78" s="51">
        <v>1316.5623106594746</v>
      </c>
      <c r="M78" s="51">
        <v>1501.6015211833669</v>
      </c>
      <c r="N78" s="51">
        <v>1706.168925924778</v>
      </c>
      <c r="O78" s="51">
        <v>1775.7926117109103</v>
      </c>
      <c r="P78" s="51">
        <v>2018.3628073414704</v>
      </c>
      <c r="Q78" s="51">
        <v>1932.9859880172216</v>
      </c>
      <c r="R78" s="51">
        <v>2116.0385322037405</v>
      </c>
      <c r="S78" s="51">
        <v>2326.60018811898</v>
      </c>
      <c r="T78" s="51">
        <v>2596.5719630240037</v>
      </c>
      <c r="U78" s="51">
        <v>2832.5710500646064</v>
      </c>
      <c r="V78" s="51">
        <v>3011.6994521879169</v>
      </c>
      <c r="W78" s="51">
        <v>3001.0940999182299</v>
      </c>
      <c r="X78" s="51">
        <v>3177.4474363030204</v>
      </c>
      <c r="Y78" s="51">
        <v>3309.8131328629356</v>
      </c>
      <c r="Z78" s="51">
        <v>3420.1642871174213</v>
      </c>
      <c r="AA78" s="51">
        <v>3488.5538703478678</v>
      </c>
      <c r="AB78" s="51">
        <v>3645.5808405780722</v>
      </c>
      <c r="AC78" s="51">
        <v>3851.3607971741462</v>
      </c>
      <c r="AD78" s="51">
        <v>4144.7359845246237</v>
      </c>
      <c r="AE78" s="51">
        <v>4584.5956762173737</v>
      </c>
      <c r="AF78" s="51">
        <v>4600.6411443068564</v>
      </c>
      <c r="AG78" s="51">
        <v>4718.6095407505827</v>
      </c>
      <c r="AH78" s="51">
        <v>4951.4200096613213</v>
      </c>
      <c r="AI78" s="51">
        <v>4861.9457530683258</v>
      </c>
      <c r="AJ78" s="51">
        <v>4852.9825312819876</v>
      </c>
      <c r="AK78" s="51">
        <v>5087.4057996449328</v>
      </c>
      <c r="AL78" s="51">
        <v>5320.2230878089122</v>
      </c>
      <c r="AM78" s="51">
        <v>5455.56559455773</v>
      </c>
      <c r="AN78" s="51">
        <v>5673.7081739653931</v>
      </c>
      <c r="AO78" s="51">
        <v>5997.9598858063091</v>
      </c>
      <c r="AP78" s="51">
        <v>6452.0073769670462</v>
      </c>
      <c r="AQ78" s="51">
        <v>6721.9990333238602</v>
      </c>
      <c r="AR78" s="51">
        <v>6970.2282907757944</v>
      </c>
      <c r="AS78" s="51">
        <v>7385.9340086377488</v>
      </c>
      <c r="AT78" s="51">
        <v>7727.3288974055431</v>
      </c>
      <c r="AU78" s="51">
        <v>7973.7659779075557</v>
      </c>
      <c r="AV78" s="51">
        <v>8300.9645958127112</v>
      </c>
      <c r="AW78" s="51">
        <v>8631.3192091437522</v>
      </c>
      <c r="AX78" s="51">
        <v>8909.5371923718594</v>
      </c>
      <c r="AY78" s="51">
        <v>9052.6144388170342</v>
      </c>
      <c r="AZ78" s="51">
        <v>9098.7841722312405</v>
      </c>
      <c r="BA78" s="51">
        <v>9172.2351891978069</v>
      </c>
      <c r="BB78" s="51">
        <v>9137.8994864731303</v>
      </c>
      <c r="BC78" s="74">
        <v>9135.8830741086531</v>
      </c>
      <c r="BD78" s="52">
        <v>-2.2066475643145456E-4</v>
      </c>
      <c r="BE78" s="52">
        <v>2.7448204220061001E-2</v>
      </c>
      <c r="BF78" s="52">
        <v>9.150258117850131E-2</v>
      </c>
    </row>
    <row r="79" spans="1:58">
      <c r="B79" s="48"/>
      <c r="C79" s="48"/>
      <c r="D79" s="48"/>
      <c r="E79" s="48"/>
      <c r="F79" s="48"/>
      <c r="G79" s="48"/>
      <c r="H79" s="48"/>
      <c r="I79" s="48"/>
      <c r="J79" s="70"/>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71"/>
      <c r="BD79" s="49"/>
      <c r="BE79" s="49"/>
      <c r="BF79" s="49"/>
    </row>
    <row r="80" spans="1:58">
      <c r="A80" s="39" t="s">
        <v>75</v>
      </c>
      <c r="B80" s="48">
        <v>26.716191780821916</v>
      </c>
      <c r="C80" s="48">
        <v>35.353232876712333</v>
      </c>
      <c r="D80" s="48">
        <v>33.285972602739726</v>
      </c>
      <c r="E80" s="48">
        <v>35.374426229508195</v>
      </c>
      <c r="F80" s="48">
        <v>37.714328767123284</v>
      </c>
      <c r="G80" s="48">
        <v>43.009917808219171</v>
      </c>
      <c r="H80" s="48">
        <v>48.878493150684932</v>
      </c>
      <c r="I80" s="48">
        <v>53.543497267759555</v>
      </c>
      <c r="J80" s="70">
        <v>58.849260273972604</v>
      </c>
      <c r="K80" s="48">
        <v>65.641863013698625</v>
      </c>
      <c r="L80" s="48">
        <v>72.880904109589039</v>
      </c>
      <c r="M80" s="48">
        <v>84.680163934426233</v>
      </c>
      <c r="N80" s="48">
        <v>95.217287671232882</v>
      </c>
      <c r="O80" s="48">
        <v>99.387068493150707</v>
      </c>
      <c r="P80" s="48">
        <v>118.64087671232875</v>
      </c>
      <c r="Q80" s="48">
        <v>120.23325136612023</v>
      </c>
      <c r="R80" s="48">
        <v>130.10358904109586</v>
      </c>
      <c r="S80" s="48">
        <v>137.66200000000001</v>
      </c>
      <c r="T80" s="48">
        <v>155.14923287671235</v>
      </c>
      <c r="U80" s="48">
        <v>171.78967213114751</v>
      </c>
      <c r="V80" s="48">
        <v>176.32726027397263</v>
      </c>
      <c r="W80" s="48">
        <v>179.94504109589045</v>
      </c>
      <c r="X80" s="48">
        <v>182.64268493150686</v>
      </c>
      <c r="Y80" s="48">
        <v>181.75836065573768</v>
      </c>
      <c r="Z80" s="48">
        <v>191.96917808219177</v>
      </c>
      <c r="AA80" s="48">
        <v>212.2470136986301</v>
      </c>
      <c r="AB80" s="48">
        <v>207.48350684931512</v>
      </c>
      <c r="AC80" s="48">
        <v>209.64338797814204</v>
      </c>
      <c r="AD80" s="48">
        <v>208.37473972602737</v>
      </c>
      <c r="AE80" s="48">
        <v>202.17265753424661</v>
      </c>
      <c r="AF80" s="48">
        <v>196.47106849315071</v>
      </c>
      <c r="AG80" s="48">
        <v>185.47322404371585</v>
      </c>
      <c r="AH80" s="48">
        <v>185.62832876712329</v>
      </c>
      <c r="AI80" s="48">
        <v>192.27526027397261</v>
      </c>
      <c r="AJ80" s="48">
        <v>185.5245205479452</v>
      </c>
      <c r="AK80" s="48">
        <v>190.39505464480879</v>
      </c>
      <c r="AL80" s="48">
        <v>197.55358904109588</v>
      </c>
      <c r="AM80" s="48">
        <v>220.02227397260276</v>
      </c>
      <c r="AN80" s="48">
        <v>228.93780821917807</v>
      </c>
      <c r="AO80" s="48">
        <v>238.26513661202185</v>
      </c>
      <c r="AP80" s="48">
        <v>249.25236509589041</v>
      </c>
      <c r="AQ80" s="48">
        <v>257.55272602739728</v>
      </c>
      <c r="AR80" s="48">
        <v>285.98077167191781</v>
      </c>
      <c r="AS80" s="48">
        <v>308.66162983606552</v>
      </c>
      <c r="AT80" s="48">
        <v>326.52504109589046</v>
      </c>
      <c r="AU80" s="48">
        <v>326.94794520547947</v>
      </c>
      <c r="AV80" s="48">
        <v>349.47178082191778</v>
      </c>
      <c r="AW80" s="48">
        <v>369.84073770491807</v>
      </c>
      <c r="AX80" s="48">
        <v>387.40578082191786</v>
      </c>
      <c r="AY80" s="48">
        <v>400.60594520547937</v>
      </c>
      <c r="AZ80" s="48">
        <v>424.9761369863013</v>
      </c>
      <c r="BA80" s="48">
        <v>412.22284153005461</v>
      </c>
      <c r="BB80" s="48">
        <v>407.54912328767119</v>
      </c>
      <c r="BC80" s="71">
        <v>413.88356164383561</v>
      </c>
      <c r="BD80" s="49">
        <v>1.5542760355033769E-2</v>
      </c>
      <c r="BE80" s="49">
        <v>3.6058583140798683E-2</v>
      </c>
      <c r="BF80" s="49">
        <v>4.1453479527437213E-3</v>
      </c>
    </row>
    <row r="81" spans="1:58">
      <c r="A81" s="39" t="s">
        <v>76</v>
      </c>
      <c r="B81" s="48">
        <v>130.73772602739726</v>
      </c>
      <c r="C81" s="48">
        <v>139.93342465753426</v>
      </c>
      <c r="D81" s="48">
        <v>115.7152602739726</v>
      </c>
      <c r="E81" s="48">
        <v>120.50065573770493</v>
      </c>
      <c r="F81" s="48">
        <v>91.507780821917805</v>
      </c>
      <c r="G81" s="48">
        <v>117.09364383561643</v>
      </c>
      <c r="H81" s="48">
        <v>122.02704109589041</v>
      </c>
      <c r="I81" s="48">
        <v>139.70581967213113</v>
      </c>
      <c r="J81" s="70">
        <v>131.56876712328767</v>
      </c>
      <c r="K81" s="48">
        <v>145.60783561643836</v>
      </c>
      <c r="L81" s="48">
        <v>159.37021917808218</v>
      </c>
      <c r="M81" s="48">
        <v>187.29650273224047</v>
      </c>
      <c r="N81" s="48">
        <v>201.08345205479452</v>
      </c>
      <c r="O81" s="48">
        <v>208.77213698630138</v>
      </c>
      <c r="P81" s="48">
        <v>229.01060273972604</v>
      </c>
      <c r="Q81" s="48">
        <v>256.52530054644814</v>
      </c>
      <c r="R81" s="48">
        <v>296.01156164383553</v>
      </c>
      <c r="S81" s="48">
        <v>336.03049315068495</v>
      </c>
      <c r="T81" s="48">
        <v>369.98098630136985</v>
      </c>
      <c r="U81" s="48">
        <v>398.20535519125684</v>
      </c>
      <c r="V81" s="48">
        <v>406.15095890410959</v>
      </c>
      <c r="W81" s="48">
        <v>408.89367123287661</v>
      </c>
      <c r="X81" s="48">
        <v>424.80435616438353</v>
      </c>
      <c r="Y81" s="48">
        <v>430.61215846994526</v>
      </c>
      <c r="Z81" s="48">
        <v>449.7584931506849</v>
      </c>
      <c r="AA81" s="48">
        <v>465.02115068493157</v>
      </c>
      <c r="AB81" s="48">
        <v>457.24060273972594</v>
      </c>
      <c r="AC81" s="48">
        <v>444.78344262295087</v>
      </c>
      <c r="AD81" s="48">
        <v>427.44452054794527</v>
      </c>
      <c r="AE81" s="48">
        <v>426.69813698630139</v>
      </c>
      <c r="AF81" s="48">
        <v>462.57334246575346</v>
      </c>
      <c r="AG81" s="48">
        <v>488.42718579234969</v>
      </c>
      <c r="AH81" s="48">
        <v>517.8513698630137</v>
      </c>
      <c r="AI81" s="48">
        <v>545.45983561643811</v>
      </c>
      <c r="AJ81" s="48">
        <v>560.03561643835621</v>
      </c>
      <c r="AK81" s="48">
        <v>551.93609289617484</v>
      </c>
      <c r="AL81" s="48">
        <v>537.09597260273972</v>
      </c>
      <c r="AM81" s="48">
        <v>524.37441095890404</v>
      </c>
      <c r="AN81" s="48">
        <v>540.09517808219186</v>
      </c>
      <c r="AO81" s="48">
        <v>555.95456284152999</v>
      </c>
      <c r="AP81" s="48">
        <v>616.57817571224086</v>
      </c>
      <c r="AQ81" s="48">
        <v>601.23209610401352</v>
      </c>
      <c r="AR81" s="48">
        <v>641.57288028734411</v>
      </c>
      <c r="AS81" s="48">
        <v>685.63033829175356</v>
      </c>
      <c r="AT81" s="48">
        <v>724.65783063587298</v>
      </c>
      <c r="AU81" s="48">
        <v>765.81404065356037</v>
      </c>
      <c r="AV81" s="48">
        <v>720.19881774234148</v>
      </c>
      <c r="AW81" s="48">
        <v>746.94273707850357</v>
      </c>
      <c r="AX81" s="48">
        <v>755.86164254520963</v>
      </c>
      <c r="AY81" s="48">
        <v>806.39965691187047</v>
      </c>
      <c r="AZ81" s="48">
        <v>834.2015502786237</v>
      </c>
      <c r="BA81" s="48">
        <v>856.89035175705317</v>
      </c>
      <c r="BB81" s="48">
        <v>806.15399892550647</v>
      </c>
      <c r="BC81" s="71">
        <v>760.0245125690941</v>
      </c>
      <c r="BD81" s="49">
        <v>-5.7221680247070306E-2</v>
      </c>
      <c r="BE81" s="49">
        <v>2.3097919437476966E-2</v>
      </c>
      <c r="BF81" s="49">
        <v>7.6122038882146638E-3</v>
      </c>
    </row>
    <row r="82" spans="1:58">
      <c r="A82" s="39" t="s">
        <v>121</v>
      </c>
      <c r="B82" s="48">
        <v>20.741497425077846</v>
      </c>
      <c r="C82" s="48">
        <v>28.176074962987339</v>
      </c>
      <c r="D82" s="48">
        <v>30.959618451679411</v>
      </c>
      <c r="E82" s="48">
        <v>33.886219497291677</v>
      </c>
      <c r="F82" s="48">
        <v>36.784923868864581</v>
      </c>
      <c r="G82" s="48">
        <v>38.503946226443162</v>
      </c>
      <c r="H82" s="48">
        <v>40.638054794520542</v>
      </c>
      <c r="I82" s="48">
        <v>43.342459016393448</v>
      </c>
      <c r="J82" s="70">
        <v>51.481972602739717</v>
      </c>
      <c r="K82" s="48">
        <v>54.989342465753424</v>
      </c>
      <c r="L82" s="48">
        <v>57.298520547945195</v>
      </c>
      <c r="M82" s="48">
        <v>62.244344262295087</v>
      </c>
      <c r="N82" s="48">
        <v>70.350054794520545</v>
      </c>
      <c r="O82" s="48">
        <v>75.375999999999991</v>
      </c>
      <c r="P82" s="48">
        <v>85.364328767123283</v>
      </c>
      <c r="Q82" s="48">
        <v>85.823333333333338</v>
      </c>
      <c r="R82" s="48">
        <v>84.655808219178056</v>
      </c>
      <c r="S82" s="48">
        <v>89.090054794520526</v>
      </c>
      <c r="T82" s="48">
        <v>90.163972602739733</v>
      </c>
      <c r="U82" s="48">
        <v>93.240027322404359</v>
      </c>
      <c r="V82" s="48">
        <v>93.570109589041095</v>
      </c>
      <c r="W82" s="48">
        <v>92.724575342465755</v>
      </c>
      <c r="X82" s="48">
        <v>93.46</v>
      </c>
      <c r="Y82" s="48">
        <v>99.664999999999992</v>
      </c>
      <c r="Z82" s="48">
        <v>109.01139726027398</v>
      </c>
      <c r="AA82" s="48">
        <v>112.57473972602739</v>
      </c>
      <c r="AB82" s="48">
        <v>114.20402739726026</v>
      </c>
      <c r="AC82" s="48">
        <v>133.88546448087433</v>
      </c>
      <c r="AD82" s="48">
        <v>137.49298630136985</v>
      </c>
      <c r="AE82" s="48">
        <v>149.35830136986303</v>
      </c>
      <c r="AF82" s="48">
        <v>143.07243835616438</v>
      </c>
      <c r="AG82" s="48">
        <v>136.18314207650272</v>
      </c>
      <c r="AH82" s="48">
        <v>144.9357808219178</v>
      </c>
      <c r="AI82" s="48">
        <v>144.50378082191781</v>
      </c>
      <c r="AJ82" s="48">
        <v>158.66057534246576</v>
      </c>
      <c r="AK82" s="48">
        <v>149.70431693989073</v>
      </c>
      <c r="AL82" s="48">
        <v>151.64084931506849</v>
      </c>
      <c r="AM82" s="48">
        <v>157.4583561643835</v>
      </c>
      <c r="AN82" s="48">
        <v>158.4535808219178</v>
      </c>
      <c r="AO82" s="48">
        <v>181.71296980874314</v>
      </c>
      <c r="AP82" s="48">
        <v>196.88165287671231</v>
      </c>
      <c r="AQ82" s="48">
        <v>201.11282972602737</v>
      </c>
      <c r="AR82" s="48">
        <v>211.19015616438355</v>
      </c>
      <c r="AS82" s="48">
        <v>231.07968579234972</v>
      </c>
      <c r="AT82" s="48">
        <v>234.49744065753424</v>
      </c>
      <c r="AU82" s="48">
        <v>258.09280484931503</v>
      </c>
      <c r="AV82" s="48">
        <v>274.59587068493147</v>
      </c>
      <c r="AW82" s="48">
        <v>276.82837732240438</v>
      </c>
      <c r="AX82" s="48">
        <v>281.79325830136986</v>
      </c>
      <c r="AY82" s="48">
        <v>271.85013731506854</v>
      </c>
      <c r="AZ82" s="48">
        <v>267.79374865233228</v>
      </c>
      <c r="BA82" s="48">
        <v>274.65292349726781</v>
      </c>
      <c r="BB82" s="48">
        <v>290.32704209579043</v>
      </c>
      <c r="BC82" s="71">
        <v>285.63513848615139</v>
      </c>
      <c r="BD82" s="49">
        <v>-1.6160752976262516E-2</v>
      </c>
      <c r="BE82" s="49">
        <v>3.2336735293167385E-2</v>
      </c>
      <c r="BF82" s="49">
        <v>2.8608457698887022E-3</v>
      </c>
    </row>
    <row r="83" spans="1:58">
      <c r="A83" s="39" t="s">
        <v>77</v>
      </c>
      <c r="B83" s="48">
        <v>117.72893150684934</v>
      </c>
      <c r="C83" s="48">
        <v>127.85424657534247</v>
      </c>
      <c r="D83" s="48">
        <v>138.49709589041092</v>
      </c>
      <c r="E83" s="48">
        <v>150.06486338797816</v>
      </c>
      <c r="F83" s="48">
        <v>165.28287671232874</v>
      </c>
      <c r="G83" s="48">
        <v>179.1284931506849</v>
      </c>
      <c r="H83" s="48">
        <v>195.37273972602742</v>
      </c>
      <c r="I83" s="48">
        <v>211.9653551912568</v>
      </c>
      <c r="J83" s="70">
        <v>234.17632876712329</v>
      </c>
      <c r="K83" s="48">
        <v>228.39079452054793</v>
      </c>
      <c r="L83" s="48">
        <v>243.47024657534251</v>
      </c>
      <c r="M83" s="48">
        <v>245.70887978142076</v>
      </c>
      <c r="N83" s="48">
        <v>243.83663013698629</v>
      </c>
      <c r="O83" s="48">
        <v>256.02553424657532</v>
      </c>
      <c r="P83" s="48">
        <v>242.36213698630141</v>
      </c>
      <c r="Q83" s="48">
        <v>248.47207650273222</v>
      </c>
      <c r="R83" s="48">
        <v>270.2831780821918</v>
      </c>
      <c r="S83" s="48">
        <v>274.63109589041096</v>
      </c>
      <c r="T83" s="48">
        <v>278.04438356164383</v>
      </c>
      <c r="U83" s="48">
        <v>301.82352459016397</v>
      </c>
      <c r="V83" s="48">
        <v>295.50463013698635</v>
      </c>
      <c r="W83" s="48">
        <v>285.44830136986297</v>
      </c>
      <c r="X83" s="48">
        <v>302.64967123287681</v>
      </c>
      <c r="Y83" s="48">
        <v>332.18625851161579</v>
      </c>
      <c r="Z83" s="48">
        <v>344.90593436309001</v>
      </c>
      <c r="AA83" s="48">
        <v>348.75337034407448</v>
      </c>
      <c r="AB83" s="48">
        <v>352.08386737563859</v>
      </c>
      <c r="AC83" s="48">
        <v>362.07822322280498</v>
      </c>
      <c r="AD83" s="48">
        <v>376.22509991727213</v>
      </c>
      <c r="AE83" s="48">
        <v>392.41345403939897</v>
      </c>
      <c r="AF83" s="48">
        <v>417.6362116778588</v>
      </c>
      <c r="AG83" s="48">
        <v>428.04725040321466</v>
      </c>
      <c r="AH83" s="48">
        <v>436.56530493962487</v>
      </c>
      <c r="AI83" s="48">
        <v>443.45719760805503</v>
      </c>
      <c r="AJ83" s="48">
        <v>449.50753442002906</v>
      </c>
      <c r="AK83" s="48">
        <v>455.50476694805053</v>
      </c>
      <c r="AL83" s="48">
        <v>466.59631512423806</v>
      </c>
      <c r="AM83" s="48">
        <v>478.3116741144334</v>
      </c>
      <c r="AN83" s="48">
        <v>495.32322092080182</v>
      </c>
      <c r="AO83" s="48">
        <v>512.62616487723415</v>
      </c>
      <c r="AP83" s="48">
        <v>517.63909845619185</v>
      </c>
      <c r="AQ83" s="48">
        <v>527.55624732134811</v>
      </c>
      <c r="AR83" s="48">
        <v>539.22153280738382</v>
      </c>
      <c r="AS83" s="48">
        <v>510.91801528729553</v>
      </c>
      <c r="AT83" s="48">
        <v>506.5086422934591</v>
      </c>
      <c r="AU83" s="48">
        <v>538.38805344582465</v>
      </c>
      <c r="AV83" s="48">
        <v>541.61526068159947</v>
      </c>
      <c r="AW83" s="48">
        <v>551.91316192510214</v>
      </c>
      <c r="AX83" s="48">
        <v>560.52531699402448</v>
      </c>
      <c r="AY83" s="48">
        <v>554.58843162614039</v>
      </c>
      <c r="AZ83" s="48">
        <v>578.38706159082369</v>
      </c>
      <c r="BA83" s="48">
        <v>554.84854723424041</v>
      </c>
      <c r="BB83" s="48">
        <v>556.45498964251351</v>
      </c>
      <c r="BC83" s="71">
        <v>533.41065781062775</v>
      </c>
      <c r="BD83" s="49">
        <v>-4.1412750825884914E-2</v>
      </c>
      <c r="BE83" s="49">
        <v>3.1509330629280186E-3</v>
      </c>
      <c r="BF83" s="107">
        <v>5.3424996381706393E-3</v>
      </c>
    </row>
    <row r="84" spans="1:58">
      <c r="A84" s="39" t="s">
        <v>122</v>
      </c>
      <c r="B84" s="48">
        <v>110.60245629013383</v>
      </c>
      <c r="C84" s="48">
        <v>116.54866145088339</v>
      </c>
      <c r="D84" s="48">
        <v>122.65277466786932</v>
      </c>
      <c r="E84" s="48">
        <v>127.38272635668261</v>
      </c>
      <c r="F84" s="48">
        <v>135.38924343925842</v>
      </c>
      <c r="G84" s="48">
        <v>141.48543382030925</v>
      </c>
      <c r="H84" s="48">
        <v>168.19922301823058</v>
      </c>
      <c r="I84" s="48">
        <v>174.60817057987086</v>
      </c>
      <c r="J84" s="70">
        <v>183.66562155962166</v>
      </c>
      <c r="K84" s="48">
        <v>183.2611222885441</v>
      </c>
      <c r="L84" s="48">
        <v>177.17402454685759</v>
      </c>
      <c r="M84" s="48">
        <v>176.6066324049691</v>
      </c>
      <c r="N84" s="48">
        <v>180.55189633595688</v>
      </c>
      <c r="O84" s="48">
        <v>177.97010856548007</v>
      </c>
      <c r="P84" s="48">
        <v>181.1459816543354</v>
      </c>
      <c r="Q84" s="48">
        <v>187.42090035033962</v>
      </c>
      <c r="R84" s="48">
        <v>182.65497627757048</v>
      </c>
      <c r="S84" s="48">
        <v>176.10053790697737</v>
      </c>
      <c r="T84" s="48">
        <v>175.04515651425532</v>
      </c>
      <c r="U84" s="48">
        <v>177.52398115638718</v>
      </c>
      <c r="V84" s="48">
        <v>182.30570110195814</v>
      </c>
      <c r="W84" s="48">
        <v>193.5673789000148</v>
      </c>
      <c r="X84" s="48">
        <v>196.46592128978958</v>
      </c>
      <c r="Y84" s="48">
        <v>213.46212482012385</v>
      </c>
      <c r="Z84" s="48">
        <v>222.03225493050667</v>
      </c>
      <c r="AA84" s="48">
        <v>226.45750625465456</v>
      </c>
      <c r="AB84" s="48">
        <v>220.08305699243269</v>
      </c>
      <c r="AC84" s="48">
        <v>220.46956834558139</v>
      </c>
      <c r="AD84" s="48">
        <v>227.04310474794025</v>
      </c>
      <c r="AE84" s="48">
        <v>238.99140928917313</v>
      </c>
      <c r="AF84" s="48">
        <v>248.41751102689034</v>
      </c>
      <c r="AG84" s="48">
        <v>255.82122188878856</v>
      </c>
      <c r="AH84" s="48">
        <v>260.45084003186236</v>
      </c>
      <c r="AI84" s="48">
        <v>264.77071412992456</v>
      </c>
      <c r="AJ84" s="48">
        <v>279.08226056618008</v>
      </c>
      <c r="AK84" s="48">
        <v>280.25482202896887</v>
      </c>
      <c r="AL84" s="48">
        <v>296.8351387138643</v>
      </c>
      <c r="AM84" s="48">
        <v>301.31123680955932</v>
      </c>
      <c r="AN84" s="48">
        <v>303.10781166903473</v>
      </c>
      <c r="AO84" s="48">
        <v>329.35137435082436</v>
      </c>
      <c r="AP84" s="48">
        <v>345.37054271088857</v>
      </c>
      <c r="AQ84" s="48">
        <v>366.29859091012332</v>
      </c>
      <c r="AR84" s="48">
        <v>376.87695857297371</v>
      </c>
      <c r="AS84" s="48">
        <v>385.55169198842066</v>
      </c>
      <c r="AT84" s="48">
        <v>404.13443830104546</v>
      </c>
      <c r="AU84" s="48">
        <v>419.37030853410124</v>
      </c>
      <c r="AV84" s="48">
        <v>444.8091504265758</v>
      </c>
      <c r="AW84" s="48">
        <v>456.79299338191782</v>
      </c>
      <c r="AX84" s="48">
        <v>483.52914105998957</v>
      </c>
      <c r="AY84" s="48">
        <v>507.29990061936456</v>
      </c>
      <c r="AZ84" s="48">
        <v>559.42784534452642</v>
      </c>
      <c r="BA84" s="48">
        <v>572.88591811205629</v>
      </c>
      <c r="BB84" s="48">
        <v>604.39067003860544</v>
      </c>
      <c r="BC84" s="71">
        <v>623.07244810790041</v>
      </c>
      <c r="BD84" s="49">
        <v>3.091010334110833E-2</v>
      </c>
      <c r="BE84" s="49">
        <v>4.8363317600733868E-2</v>
      </c>
      <c r="BF84" s="49">
        <v>6.2405283430844675E-3</v>
      </c>
    </row>
    <row r="85" spans="1:58">
      <c r="A85" s="39" t="s">
        <v>123</v>
      </c>
      <c r="B85" s="48">
        <v>40.112006587204277</v>
      </c>
      <c r="C85" s="48">
        <v>40.897600927899049</v>
      </c>
      <c r="D85" s="48">
        <v>41.865584987773204</v>
      </c>
      <c r="E85" s="48">
        <v>42.885488785348585</v>
      </c>
      <c r="F85" s="48">
        <v>44.421666059303419</v>
      </c>
      <c r="G85" s="48">
        <v>45.093793794288899</v>
      </c>
      <c r="H85" s="48">
        <v>52.943758368306739</v>
      </c>
      <c r="I85" s="48">
        <v>55.664516429929776</v>
      </c>
      <c r="J85" s="70">
        <v>57.604177850502204</v>
      </c>
      <c r="K85" s="48">
        <v>59.900848292571389</v>
      </c>
      <c r="L85" s="48">
        <v>58.00199262979627</v>
      </c>
      <c r="M85" s="48">
        <v>60.017782403832733</v>
      </c>
      <c r="N85" s="48">
        <v>63.951931862958943</v>
      </c>
      <c r="O85" s="48">
        <v>75.073040629805703</v>
      </c>
      <c r="P85" s="48">
        <v>76.418059136661128</v>
      </c>
      <c r="Q85" s="48">
        <v>76.357989069167814</v>
      </c>
      <c r="R85" s="48">
        <v>81.108383151194587</v>
      </c>
      <c r="S85" s="48">
        <v>75.865785607271491</v>
      </c>
      <c r="T85" s="48">
        <v>85.737730812750954</v>
      </c>
      <c r="U85" s="48">
        <v>78.57091686095491</v>
      </c>
      <c r="V85" s="48">
        <v>88.189817776228523</v>
      </c>
      <c r="W85" s="48">
        <v>85.317563542800485</v>
      </c>
      <c r="X85" s="48">
        <v>87.345119484489729</v>
      </c>
      <c r="Y85" s="48">
        <v>91.690196278093069</v>
      </c>
      <c r="Z85" s="48">
        <v>93.686652884480992</v>
      </c>
      <c r="AA85" s="48">
        <v>85.670558187428114</v>
      </c>
      <c r="AB85" s="48">
        <v>82.007227652407067</v>
      </c>
      <c r="AC85" s="48">
        <v>81.18130921272359</v>
      </c>
      <c r="AD85" s="48">
        <v>84.460061437754902</v>
      </c>
      <c r="AE85" s="48">
        <v>83.988535028016713</v>
      </c>
      <c r="AF85" s="48">
        <v>81.395909685550976</v>
      </c>
      <c r="AG85" s="48">
        <v>81.958262101150936</v>
      </c>
      <c r="AH85" s="48">
        <v>85.062660292312785</v>
      </c>
      <c r="AI85" s="48">
        <v>80.432827681430965</v>
      </c>
      <c r="AJ85" s="48">
        <v>84.781149311501224</v>
      </c>
      <c r="AK85" s="48">
        <v>92.386770906754009</v>
      </c>
      <c r="AL85" s="48">
        <v>98.244345959824884</v>
      </c>
      <c r="AM85" s="48">
        <v>101.05609352771438</v>
      </c>
      <c r="AN85" s="48">
        <v>111.33286706222297</v>
      </c>
      <c r="AO85" s="48">
        <v>118.42757929037579</v>
      </c>
      <c r="AP85" s="48">
        <v>110.03257038661191</v>
      </c>
      <c r="AQ85" s="48">
        <v>125.49808824404293</v>
      </c>
      <c r="AR85" s="48">
        <v>141.90382893255253</v>
      </c>
      <c r="AS85" s="48">
        <v>161.90209233148352</v>
      </c>
      <c r="AT85" s="48">
        <v>181.55346767970721</v>
      </c>
      <c r="AU85" s="48">
        <v>195.5718775000191</v>
      </c>
      <c r="AV85" s="48">
        <v>215.75857548395641</v>
      </c>
      <c r="AW85" s="48">
        <v>223.74863804173432</v>
      </c>
      <c r="AX85" s="48">
        <v>245.69188021319067</v>
      </c>
      <c r="AY85" s="48">
        <v>261.61920742223197</v>
      </c>
      <c r="AZ85" s="48">
        <v>253.55123411040654</v>
      </c>
      <c r="BA85" s="48">
        <v>249.95671880083935</v>
      </c>
      <c r="BB85" s="48">
        <v>250.890431799532</v>
      </c>
      <c r="BC85" s="71">
        <v>257.22725074109741</v>
      </c>
      <c r="BD85" s="49">
        <v>2.5257316096568783E-2</v>
      </c>
      <c r="BE85" s="49">
        <v>5.8641703902202247E-2</v>
      </c>
      <c r="BF85" s="49">
        <v>2.5763199026664833E-3</v>
      </c>
    </row>
    <row r="86" spans="1:58">
      <c r="A86" s="39" t="s">
        <v>124</v>
      </c>
      <c r="B86" s="48">
        <v>77.784599040691077</v>
      </c>
      <c r="C86" s="48">
        <v>83.719532605283149</v>
      </c>
      <c r="D86" s="48">
        <v>85.212519248590809</v>
      </c>
      <c r="E86" s="48">
        <v>85.083490275465934</v>
      </c>
      <c r="F86" s="48">
        <v>93.693143925410396</v>
      </c>
      <c r="G86" s="48">
        <v>102.71924742329642</v>
      </c>
      <c r="H86" s="48">
        <v>133.47474168485411</v>
      </c>
      <c r="I86" s="48">
        <v>142.15920040324784</v>
      </c>
      <c r="J86" s="70">
        <v>156.95075931390195</v>
      </c>
      <c r="K86" s="48">
        <v>162.59239098436322</v>
      </c>
      <c r="L86" s="48">
        <v>176.27637291873572</v>
      </c>
      <c r="M86" s="48">
        <v>216.04899187115419</v>
      </c>
      <c r="N86" s="48">
        <v>234.3544339460552</v>
      </c>
      <c r="O86" s="48">
        <v>252.46221614799478</v>
      </c>
      <c r="P86" s="48">
        <v>285.40612417392691</v>
      </c>
      <c r="Q86" s="48">
        <v>303.34176962575873</v>
      </c>
      <c r="R86" s="48">
        <v>309.62618875370396</v>
      </c>
      <c r="S86" s="48">
        <v>325.70655969579059</v>
      </c>
      <c r="T86" s="48">
        <v>305.55529337999661</v>
      </c>
      <c r="U86" s="48">
        <v>277.89551101177534</v>
      </c>
      <c r="V86" s="48">
        <v>291.76430270752337</v>
      </c>
      <c r="W86" s="48">
        <v>268.84689194362642</v>
      </c>
      <c r="X86" s="48">
        <v>287.51347865814216</v>
      </c>
      <c r="Y86" s="48">
        <v>298.45267882090769</v>
      </c>
      <c r="Z86" s="48">
        <v>307.41474593239514</v>
      </c>
      <c r="AA86" s="48">
        <v>299.27240458662681</v>
      </c>
      <c r="AB86" s="48">
        <v>319.84123466692313</v>
      </c>
      <c r="AC86" s="48">
        <v>347.99799064163852</v>
      </c>
      <c r="AD86" s="48">
        <v>345.65634528901995</v>
      </c>
      <c r="AE86" s="48">
        <v>347.28040541458074</v>
      </c>
      <c r="AF86" s="48">
        <v>350.83079760639191</v>
      </c>
      <c r="AG86" s="48">
        <v>369.1151504420435</v>
      </c>
      <c r="AH86" s="48">
        <v>368.69562601706696</v>
      </c>
      <c r="AI86" s="48">
        <v>374.03722918244114</v>
      </c>
      <c r="AJ86" s="48">
        <v>396.1929021479645</v>
      </c>
      <c r="AK86" s="48">
        <v>390.1957145487599</v>
      </c>
      <c r="AL86" s="48">
        <v>406.21974824596111</v>
      </c>
      <c r="AM86" s="48">
        <v>426.16806882662837</v>
      </c>
      <c r="AN86" s="48">
        <v>422.42887824061455</v>
      </c>
      <c r="AO86" s="48">
        <v>441.89253608889993</v>
      </c>
      <c r="AP86" s="48">
        <v>462.94746956649107</v>
      </c>
      <c r="AQ86" s="48">
        <v>431.64522271836023</v>
      </c>
      <c r="AR86" s="48">
        <v>445.61966875805302</v>
      </c>
      <c r="AS86" s="48">
        <v>506.22854033144012</v>
      </c>
      <c r="AT86" s="48">
        <v>512.07424596769772</v>
      </c>
      <c r="AU86" s="48">
        <v>538.99218751745775</v>
      </c>
      <c r="AV86" s="48">
        <v>539.80239336089983</v>
      </c>
      <c r="AW86" s="48">
        <v>566.85826960960947</v>
      </c>
      <c r="AX86" s="48">
        <v>589.13150153192248</v>
      </c>
      <c r="AY86" s="48">
        <v>555.30674096124676</v>
      </c>
      <c r="AZ86" s="48">
        <v>562.64699003462829</v>
      </c>
      <c r="BA86" s="48">
        <v>605.18288991282964</v>
      </c>
      <c r="BB86" s="48">
        <v>676.84608361393475</v>
      </c>
      <c r="BC86" s="71">
        <v>703.04646765522705</v>
      </c>
      <c r="BD86" s="49">
        <v>3.8709515613060352E-2</v>
      </c>
      <c r="BE86" s="49">
        <v>4.2683633982779412E-2</v>
      </c>
      <c r="BF86" s="49">
        <v>7.0415269062709031E-3</v>
      </c>
    </row>
    <row r="87" spans="1:58">
      <c r="A87" s="39" t="s">
        <v>125</v>
      </c>
      <c r="B87" s="48">
        <v>28.085222397076677</v>
      </c>
      <c r="C87" s="48">
        <v>31.173191430942104</v>
      </c>
      <c r="D87" s="48">
        <v>33.35130218138444</v>
      </c>
      <c r="E87" s="48">
        <v>38.001518370534143</v>
      </c>
      <c r="F87" s="48">
        <v>42.486452645271662</v>
      </c>
      <c r="G87" s="48">
        <v>46.081255307080795</v>
      </c>
      <c r="H87" s="48">
        <v>43.176788469436104</v>
      </c>
      <c r="I87" s="48">
        <v>50.193459372147679</v>
      </c>
      <c r="J87" s="70">
        <v>64.250246870286517</v>
      </c>
      <c r="K87" s="48">
        <v>70.170525086862398</v>
      </c>
      <c r="L87" s="48">
        <v>71.900184253585422</v>
      </c>
      <c r="M87" s="48">
        <v>93.660333467635013</v>
      </c>
      <c r="N87" s="48">
        <v>106.4538338728083</v>
      </c>
      <c r="O87" s="48">
        <v>116.66728213241389</v>
      </c>
      <c r="P87" s="48">
        <v>127.46633642104212</v>
      </c>
      <c r="Q87" s="48">
        <v>142.71361541636867</v>
      </c>
      <c r="R87" s="48">
        <v>158.63899306439623</v>
      </c>
      <c r="S87" s="48">
        <v>171.65041833675107</v>
      </c>
      <c r="T87" s="48">
        <v>180.26715806277846</v>
      </c>
      <c r="U87" s="48">
        <v>173.46874538218859</v>
      </c>
      <c r="V87" s="48">
        <v>183.15665814826087</v>
      </c>
      <c r="W87" s="48">
        <v>176.86927681017613</v>
      </c>
      <c r="X87" s="48">
        <v>205.31601371819963</v>
      </c>
      <c r="Y87" s="48">
        <v>211.04649199950808</v>
      </c>
      <c r="Z87" s="48">
        <v>215.16534906066536</v>
      </c>
      <c r="AA87" s="48">
        <v>216.42581481409002</v>
      </c>
      <c r="AB87" s="48">
        <v>219.16848800391392</v>
      </c>
      <c r="AC87" s="48">
        <v>210.16085189866652</v>
      </c>
      <c r="AD87" s="48">
        <v>235.65420178995436</v>
      </c>
      <c r="AE87" s="48">
        <v>253.25307850228307</v>
      </c>
      <c r="AF87" s="48">
        <v>266.07394397260271</v>
      </c>
      <c r="AG87" s="48">
        <v>266.66580792349725</v>
      </c>
      <c r="AH87" s="48">
        <v>279.59884808219175</v>
      </c>
      <c r="AI87" s="48">
        <v>292.993971369863</v>
      </c>
      <c r="AJ87" s="48">
        <v>305.68164383561646</v>
      </c>
      <c r="AK87" s="48">
        <v>321.49352459016387</v>
      </c>
      <c r="AL87" s="48">
        <v>321.2532876712329</v>
      </c>
      <c r="AM87" s="48">
        <v>318.07657534246573</v>
      </c>
      <c r="AN87" s="48">
        <v>339.79172602739726</v>
      </c>
      <c r="AO87" s="48">
        <v>339.64583012782992</v>
      </c>
      <c r="AP87" s="48">
        <v>364.2483365117418</v>
      </c>
      <c r="AQ87" s="48">
        <v>376.88138356164382</v>
      </c>
      <c r="AR87" s="48">
        <v>348.94550410958902</v>
      </c>
      <c r="AS87" s="48">
        <v>362.93676502732239</v>
      </c>
      <c r="AT87" s="48">
        <v>386.90843835616442</v>
      </c>
      <c r="AU87" s="48">
        <v>390.76124657534251</v>
      </c>
      <c r="AV87" s="48">
        <v>262.46952876712328</v>
      </c>
      <c r="AW87" s="48">
        <v>330.4636016168875</v>
      </c>
      <c r="AX87" s="48">
        <v>347.22095226049282</v>
      </c>
      <c r="AY87" s="48">
        <v>357.42695616438357</v>
      </c>
      <c r="AZ87" s="48">
        <v>317.87775211095897</v>
      </c>
      <c r="BA87" s="48">
        <v>290.89269670030899</v>
      </c>
      <c r="BB87" s="48">
        <v>308.59566548531586</v>
      </c>
      <c r="BC87" s="71">
        <v>321.42953576964351</v>
      </c>
      <c r="BD87" s="49">
        <v>4.158797974088313E-2</v>
      </c>
      <c r="BE87" s="49">
        <v>-1.2213192818363861E-2</v>
      </c>
      <c r="BF87" s="49">
        <v>3.2193529570538376E-3</v>
      </c>
    </row>
    <row r="88" spans="1:58">
      <c r="A88" s="39" t="s">
        <v>126</v>
      </c>
      <c r="B88" s="48">
        <v>1.3125009090943516</v>
      </c>
      <c r="C88" s="48">
        <v>1.3303994332468916</v>
      </c>
      <c r="D88" s="48">
        <v>1.4101587161862099</v>
      </c>
      <c r="E88" s="48">
        <v>1.4271439662006518</v>
      </c>
      <c r="F88" s="48">
        <v>1.459676592810881</v>
      </c>
      <c r="G88" s="48">
        <v>1.5069342906310226</v>
      </c>
      <c r="H88" s="48">
        <v>1.5761940553235863</v>
      </c>
      <c r="I88" s="48">
        <v>1.6911966144111117</v>
      </c>
      <c r="J88" s="70">
        <v>1.8966208077579285</v>
      </c>
      <c r="K88" s="48">
        <v>2.1864778554624782</v>
      </c>
      <c r="L88" s="48">
        <v>2.488020062168347</v>
      </c>
      <c r="M88" s="48">
        <v>2.7873027297189368</v>
      </c>
      <c r="N88" s="48">
        <v>2.9910464622660498</v>
      </c>
      <c r="O88" s="48">
        <v>3.2054635296359191</v>
      </c>
      <c r="P88" s="48">
        <v>3.2848613939529656</v>
      </c>
      <c r="Q88" s="48">
        <v>3.3062015912611566</v>
      </c>
      <c r="R88" s="48">
        <v>6.5085029611241705</v>
      </c>
      <c r="S88" s="48">
        <v>6.4906399474255405</v>
      </c>
      <c r="T88" s="48">
        <v>6.4939824131789647</v>
      </c>
      <c r="U88" s="48">
        <v>6.5682234491846536</v>
      </c>
      <c r="V88" s="48">
        <v>7.7444565634988178</v>
      </c>
      <c r="W88" s="48">
        <v>8.0847893844381549</v>
      </c>
      <c r="X88" s="48">
        <v>8.7219142161406982</v>
      </c>
      <c r="Y88" s="48">
        <v>9.3769777291662422</v>
      </c>
      <c r="Z88" s="48">
        <v>10.735498107530127</v>
      </c>
      <c r="AA88" s="48">
        <v>12.698840601761244</v>
      </c>
      <c r="AB88" s="48">
        <v>20.094685452054783</v>
      </c>
      <c r="AC88" s="48">
        <v>22.532505778630672</v>
      </c>
      <c r="AD88" s="48">
        <v>23.461822273972583</v>
      </c>
      <c r="AE88" s="48">
        <v>24.060949178082168</v>
      </c>
      <c r="AF88" s="48">
        <v>26.596784794520524</v>
      </c>
      <c r="AG88" s="48">
        <v>27.876822345235396</v>
      </c>
      <c r="AH88" s="48">
        <v>29.027551917808196</v>
      </c>
      <c r="AI88" s="48">
        <v>30.153140958904086</v>
      </c>
      <c r="AJ88" s="48">
        <v>31.402129661411195</v>
      </c>
      <c r="AK88" s="48">
        <v>32.773483742016602</v>
      </c>
      <c r="AL88" s="48">
        <v>36.852051538082179</v>
      </c>
      <c r="AM88" s="48">
        <v>35.641001709589034</v>
      </c>
      <c r="AN88" s="48">
        <v>37.052553731506841</v>
      </c>
      <c r="AO88" s="48">
        <v>36.995978678082182</v>
      </c>
      <c r="AP88" s="48">
        <v>38.594551471232862</v>
      </c>
      <c r="AQ88" s="48">
        <v>39.364477372602735</v>
      </c>
      <c r="AR88" s="48">
        <v>41.065601979313911</v>
      </c>
      <c r="AS88" s="48">
        <v>45.226489754474336</v>
      </c>
      <c r="AT88" s="48">
        <v>45.4166010958904</v>
      </c>
      <c r="AU88" s="48">
        <v>47.485117260273974</v>
      </c>
      <c r="AV88" s="48">
        <v>49.016555890410956</v>
      </c>
      <c r="AW88" s="48">
        <v>50.350597686050612</v>
      </c>
      <c r="AX88" s="48">
        <v>53.48534023452055</v>
      </c>
      <c r="AY88" s="48">
        <v>55.198289154246574</v>
      </c>
      <c r="AZ88" s="48">
        <v>57.850509749671232</v>
      </c>
      <c r="BA88" s="48">
        <v>60.413843484540401</v>
      </c>
      <c r="BB88" s="48">
        <v>60.722930546635958</v>
      </c>
      <c r="BC88" s="71">
        <v>61.701434981503482</v>
      </c>
      <c r="BD88" s="49">
        <v>1.6114249198101893E-2</v>
      </c>
      <c r="BE88" s="49">
        <v>3.9890122255184401E-2</v>
      </c>
      <c r="BF88" s="49">
        <v>6.1798520377581365E-4</v>
      </c>
    </row>
    <row r="89" spans="1:58" s="56" customFormat="1">
      <c r="A89" s="50" t="s">
        <v>78</v>
      </c>
      <c r="B89" s="51">
        <v>553.82113196434659</v>
      </c>
      <c r="C89" s="51">
        <v>604.98636492083085</v>
      </c>
      <c r="D89" s="51">
        <v>602.95028702060665</v>
      </c>
      <c r="E89" s="51">
        <v>634.6065326067145</v>
      </c>
      <c r="F89" s="51">
        <v>648.74009283228941</v>
      </c>
      <c r="G89" s="51">
        <v>714.62266565657012</v>
      </c>
      <c r="H89" s="51">
        <v>806.28703436327453</v>
      </c>
      <c r="I89" s="51">
        <v>872.8736745471482</v>
      </c>
      <c r="J89" s="74">
        <v>940.44375516919354</v>
      </c>
      <c r="K89" s="51">
        <v>972.74120012424214</v>
      </c>
      <c r="L89" s="51">
        <v>1018.8604848221022</v>
      </c>
      <c r="M89" s="51">
        <v>1129.0509335876925</v>
      </c>
      <c r="N89" s="51">
        <v>1198.7905671375793</v>
      </c>
      <c r="O89" s="51">
        <v>1264.9388507313572</v>
      </c>
      <c r="P89" s="51">
        <v>1349.0993079853979</v>
      </c>
      <c r="Q89" s="51">
        <v>1424.1944378015298</v>
      </c>
      <c r="R89" s="51">
        <v>1519.591181194291</v>
      </c>
      <c r="S89" s="51">
        <v>1593.2275853298327</v>
      </c>
      <c r="T89" s="51">
        <v>1646.4378965254266</v>
      </c>
      <c r="U89" s="51">
        <v>1679.0859570954635</v>
      </c>
      <c r="V89" s="51">
        <v>1724.7138952015796</v>
      </c>
      <c r="W89" s="51">
        <v>1699.6974896221516</v>
      </c>
      <c r="X89" s="51">
        <v>1788.9191596955288</v>
      </c>
      <c r="Y89" s="51">
        <v>1868.2502472850974</v>
      </c>
      <c r="Z89" s="51">
        <v>1944.6795037718184</v>
      </c>
      <c r="AA89" s="51">
        <v>1979.121398898224</v>
      </c>
      <c r="AB89" s="51">
        <v>1992.206697129672</v>
      </c>
      <c r="AC89" s="51">
        <v>2032.7327441820132</v>
      </c>
      <c r="AD89" s="51">
        <v>2065.8128820312568</v>
      </c>
      <c r="AE89" s="51">
        <v>2118.2169273419454</v>
      </c>
      <c r="AF89" s="51">
        <v>2193.0680080788843</v>
      </c>
      <c r="AG89" s="51">
        <v>2239.5680670164988</v>
      </c>
      <c r="AH89" s="51">
        <v>2307.816310732921</v>
      </c>
      <c r="AI89" s="51">
        <v>2368.0839576429471</v>
      </c>
      <c r="AJ89" s="51">
        <v>2450.8683322714687</v>
      </c>
      <c r="AK89" s="51">
        <v>2464.6445472455889</v>
      </c>
      <c r="AL89" s="51">
        <v>2512.2912982121088</v>
      </c>
      <c r="AM89" s="51">
        <v>2562.4196914262802</v>
      </c>
      <c r="AN89" s="51">
        <v>2636.5236247748653</v>
      </c>
      <c r="AO89" s="51">
        <v>2754.8721326755417</v>
      </c>
      <c r="AP89" s="51">
        <v>2901.5447627880021</v>
      </c>
      <c r="AQ89" s="51">
        <v>2927.1416619855586</v>
      </c>
      <c r="AR89" s="51">
        <v>3032.3769032835103</v>
      </c>
      <c r="AS89" s="51">
        <v>3198.1352486406054</v>
      </c>
      <c r="AT89" s="51">
        <v>3322.2761460832612</v>
      </c>
      <c r="AU89" s="51">
        <v>3481.4235815413745</v>
      </c>
      <c r="AV89" s="51">
        <v>3397.7379338597566</v>
      </c>
      <c r="AW89" s="51">
        <v>3573.7391143671284</v>
      </c>
      <c r="AX89" s="51">
        <v>3704.6448139626373</v>
      </c>
      <c r="AY89" s="51">
        <v>3770.2952653800326</v>
      </c>
      <c r="AZ89" s="51">
        <v>3856.7128288582712</v>
      </c>
      <c r="BA89" s="51">
        <v>3877.9467310291902</v>
      </c>
      <c r="BB89" s="51">
        <v>3961.9309354355055</v>
      </c>
      <c r="BC89" s="74">
        <v>3959.4310077650807</v>
      </c>
      <c r="BD89" s="55">
        <v>-6.3098719063103825E-4</v>
      </c>
      <c r="BE89" s="55">
        <v>2.7099155309224354E-2</v>
      </c>
      <c r="BF89" s="55">
        <v>3.9656610561869234E-2</v>
      </c>
    </row>
    <row r="90" spans="1:58">
      <c r="B90" s="48"/>
      <c r="C90" s="48"/>
      <c r="D90" s="48"/>
      <c r="E90" s="48"/>
      <c r="F90" s="48"/>
      <c r="G90" s="48"/>
      <c r="H90" s="48"/>
      <c r="I90" s="48"/>
      <c r="J90" s="70"/>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71"/>
      <c r="BD90" s="49"/>
      <c r="BE90" s="49"/>
      <c r="BF90" s="49"/>
    </row>
    <row r="91" spans="1:58">
      <c r="A91" s="39" t="s">
        <v>79</v>
      </c>
      <c r="B91" s="48">
        <v>312.98008219178087</v>
      </c>
      <c r="C91" s="48">
        <v>367.42750684931502</v>
      </c>
      <c r="D91" s="48">
        <v>401.4631780821918</v>
      </c>
      <c r="E91" s="48">
        <v>435.99117486338798</v>
      </c>
      <c r="F91" s="48">
        <v>450.96082191780823</v>
      </c>
      <c r="G91" s="48">
        <v>496.75350684931504</v>
      </c>
      <c r="H91" s="48">
        <v>523.10101369863014</v>
      </c>
      <c r="I91" s="48">
        <v>532.15937158469944</v>
      </c>
      <c r="J91" s="70">
        <v>569.90063013698636</v>
      </c>
      <c r="K91" s="48">
        <v>603.85564383561643</v>
      </c>
      <c r="L91" s="48">
        <v>600.00827397260275</v>
      </c>
      <c r="M91" s="48">
        <v>612.66478142076505</v>
      </c>
      <c r="N91" s="48">
        <v>643.16463013698637</v>
      </c>
      <c r="O91" s="48">
        <v>655.06145579220231</v>
      </c>
      <c r="P91" s="48">
        <v>667.34391432016332</v>
      </c>
      <c r="Q91" s="48">
        <v>639.48495495750319</v>
      </c>
      <c r="R91" s="48">
        <v>622.19098572254438</v>
      </c>
      <c r="S91" s="48">
        <v>626.52039920312177</v>
      </c>
      <c r="T91" s="48">
        <v>618.30442795019405</v>
      </c>
      <c r="U91" s="48">
        <v>646.26679857308932</v>
      </c>
      <c r="V91" s="48">
        <v>626.86097345833718</v>
      </c>
      <c r="W91" s="48">
        <v>639.16908149256824</v>
      </c>
      <c r="X91" s="48">
        <v>652.61413841643446</v>
      </c>
      <c r="Y91" s="48">
        <v>681.9034478009396</v>
      </c>
      <c r="Z91" s="48">
        <v>709.93715352919719</v>
      </c>
      <c r="AA91" s="48">
        <v>725.09106693141223</v>
      </c>
      <c r="AB91" s="48">
        <v>703.94586086264485</v>
      </c>
      <c r="AC91" s="48">
        <v>707.34079811858828</v>
      </c>
      <c r="AD91" s="48">
        <v>744.34311918340859</v>
      </c>
      <c r="AE91" s="48">
        <v>772.81798104475797</v>
      </c>
      <c r="AF91" s="48">
        <v>797.14456637595072</v>
      </c>
      <c r="AG91" s="48">
        <v>807.74972113983335</v>
      </c>
      <c r="AH91" s="48">
        <v>827.49634724600151</v>
      </c>
      <c r="AI91" s="48">
        <v>828.86166549720883</v>
      </c>
      <c r="AJ91" s="48">
        <v>851.22156257885297</v>
      </c>
      <c r="AK91" s="48">
        <v>845.99340987331402</v>
      </c>
      <c r="AL91" s="48">
        <v>851.92298681169621</v>
      </c>
      <c r="AM91" s="48">
        <v>851.43447647949995</v>
      </c>
      <c r="AN91" s="48">
        <v>849.15614463193958</v>
      </c>
      <c r="AO91" s="48">
        <v>866.19437573424807</v>
      </c>
      <c r="AP91" s="48">
        <v>870.151652300514</v>
      </c>
      <c r="AQ91" s="48">
        <v>936.21661493661691</v>
      </c>
      <c r="AR91" s="48">
        <v>934.63721552763116</v>
      </c>
      <c r="AS91" s="48">
        <v>944.1569451905084</v>
      </c>
      <c r="AT91" s="48">
        <v>950.23779648594427</v>
      </c>
      <c r="AU91" s="48">
        <v>953.82858273664215</v>
      </c>
      <c r="AV91" s="48">
        <v>1000.7345292560888</v>
      </c>
      <c r="AW91" s="48">
        <v>1024.9311929584931</v>
      </c>
      <c r="AX91" s="48">
        <v>1034.1058352975367</v>
      </c>
      <c r="AY91" s="48">
        <v>1046.6320256201659</v>
      </c>
      <c r="AZ91" s="48">
        <v>1004.7707616997059</v>
      </c>
      <c r="BA91" s="48">
        <v>1038.3930025916611</v>
      </c>
      <c r="BB91" s="48">
        <v>1054.6218927750328</v>
      </c>
      <c r="BC91" s="71">
        <v>1093.639012653277</v>
      </c>
      <c r="BD91" s="49">
        <v>3.6996311327823994E-2</v>
      </c>
      <c r="BE91" s="49">
        <v>1.2151146233266186E-2</v>
      </c>
      <c r="BF91" s="49">
        <v>1.0953598215249263E-2</v>
      </c>
    </row>
    <row r="92" spans="1:58">
      <c r="A92" s="39" t="s">
        <v>80</v>
      </c>
      <c r="B92" s="48" t="s">
        <v>36</v>
      </c>
      <c r="C92" s="48" t="s">
        <v>36</v>
      </c>
      <c r="D92" s="48" t="s">
        <v>36</v>
      </c>
      <c r="E92" s="48" t="s">
        <v>36</v>
      </c>
      <c r="F92" s="48" t="s">
        <v>36</v>
      </c>
      <c r="G92" s="48" t="s">
        <v>36</v>
      </c>
      <c r="H92" s="48">
        <v>14.006054794520548</v>
      </c>
      <c r="I92" s="48">
        <v>16.867568306010931</v>
      </c>
      <c r="J92" s="70">
        <v>18.974684931506847</v>
      </c>
      <c r="K92" s="48">
        <v>19.626383561643834</v>
      </c>
      <c r="L92" s="48">
        <v>23.102849315068497</v>
      </c>
      <c r="M92" s="48">
        <v>24.930519125683062</v>
      </c>
      <c r="N92" s="48">
        <v>24.583315068493153</v>
      </c>
      <c r="O92" s="48">
        <v>26.193945205479448</v>
      </c>
      <c r="P92" s="48">
        <v>28.924301369863016</v>
      </c>
      <c r="Q92" s="48">
        <v>32.355136612021859</v>
      </c>
      <c r="R92" s="48">
        <v>33.594356164383555</v>
      </c>
      <c r="S92" s="48">
        <v>33.190821917808222</v>
      </c>
      <c r="T92" s="48">
        <v>29.681260273972605</v>
      </c>
      <c r="U92" s="48">
        <v>29.8518306010929</v>
      </c>
      <c r="V92" s="48">
        <v>33.589698630136986</v>
      </c>
      <c r="W92" s="48">
        <v>36.142547945205479</v>
      </c>
      <c r="X92" s="48">
        <v>35.751150684931517</v>
      </c>
      <c r="Y92" s="48">
        <v>35.803688524590171</v>
      </c>
      <c r="Z92" s="48">
        <v>39.39123287671233</v>
      </c>
      <c r="AA92" s="48">
        <v>38.224958904109592</v>
      </c>
      <c r="AB92" s="48">
        <v>35.424383561643829</v>
      </c>
      <c r="AC92" s="48">
        <v>39.250573770491798</v>
      </c>
      <c r="AD92" s="48">
        <v>44.07386301369862</v>
      </c>
      <c r="AE92" s="48">
        <v>46.144054794520557</v>
      </c>
      <c r="AF92" s="48">
        <v>60.084958904109591</v>
      </c>
      <c r="AG92" s="48">
        <v>61.092486338797812</v>
      </c>
      <c r="AH92" s="48">
        <v>70.560794520547944</v>
      </c>
      <c r="AI92" s="48">
        <v>78.118136986301366</v>
      </c>
      <c r="AJ92" s="48">
        <v>69.237780821917809</v>
      </c>
      <c r="AK92" s="48">
        <v>67.970573770491811</v>
      </c>
      <c r="AL92" s="48">
        <v>81.379260273972605</v>
      </c>
      <c r="AM92" s="48">
        <v>81.766496356164382</v>
      </c>
      <c r="AN92" s="48">
        <v>84.914781671232873</v>
      </c>
      <c r="AO92" s="48">
        <v>79.278176420765021</v>
      </c>
      <c r="AP92" s="48">
        <v>79.926023808219171</v>
      </c>
      <c r="AQ92" s="48">
        <v>80.628859424657534</v>
      </c>
      <c r="AR92" s="48">
        <v>76.21107712328768</v>
      </c>
      <c r="AS92" s="48">
        <v>77.115004863387952</v>
      </c>
      <c r="AT92" s="48">
        <v>72.344947150684931</v>
      </c>
      <c r="AU92" s="48">
        <v>80.637854027397253</v>
      </c>
      <c r="AV92" s="48">
        <v>103.68115147945205</v>
      </c>
      <c r="AW92" s="48">
        <v>109.76585838797814</v>
      </c>
      <c r="AX92" s="48">
        <v>107.65832334246575</v>
      </c>
      <c r="AY92" s="48">
        <v>120.39810552380568</v>
      </c>
      <c r="AZ92" s="48">
        <v>127.4797322672822</v>
      </c>
      <c r="BA92" s="48">
        <v>137.11494084852174</v>
      </c>
      <c r="BB92" s="48">
        <v>153.06656196849389</v>
      </c>
      <c r="BC92" s="71">
        <v>175.6941173771917</v>
      </c>
      <c r="BD92" s="49">
        <v>0.14782820700810739</v>
      </c>
      <c r="BE92" s="49">
        <v>7.2225725283768805E-2</v>
      </c>
      <c r="BF92" s="49">
        <v>1.7597056691161877E-3</v>
      </c>
    </row>
    <row r="93" spans="1:58" s="69" customFormat="1">
      <c r="A93" s="69" t="s">
        <v>6</v>
      </c>
      <c r="B93" s="70">
        <v>215.49350684931505</v>
      </c>
      <c r="C93" s="70">
        <v>276.66547945205474</v>
      </c>
      <c r="D93" s="70">
        <v>273.2941369863014</v>
      </c>
      <c r="E93" s="70">
        <v>298.00571038251366</v>
      </c>
      <c r="F93" s="70">
        <v>400.56093150684933</v>
      </c>
      <c r="G93" s="70">
        <v>554.22446575342474</v>
      </c>
      <c r="H93" s="70">
        <v>753.26528767123284</v>
      </c>
      <c r="I93" s="70">
        <v>864.58803278688515</v>
      </c>
      <c r="J93" s="70">
        <v>1058.3232328767122</v>
      </c>
      <c r="K93" s="70">
        <v>1216.7103561643835</v>
      </c>
      <c r="L93" s="70">
        <v>1341.9964657534247</v>
      </c>
      <c r="M93" s="70">
        <v>1534.1262021857922</v>
      </c>
      <c r="N93" s="70">
        <v>1624.8955890410957</v>
      </c>
      <c r="O93" s="70">
        <v>1819.0612328767122</v>
      </c>
      <c r="P93" s="70">
        <v>1827.1003835616441</v>
      </c>
      <c r="Q93" s="70">
        <v>1706.8353370380132</v>
      </c>
      <c r="R93" s="70">
        <v>1625.3579116763037</v>
      </c>
      <c r="S93" s="70">
        <v>1613.6112014634873</v>
      </c>
      <c r="T93" s="70">
        <v>1654.3262115332534</v>
      </c>
      <c r="U93" s="70">
        <v>1712.8878354494391</v>
      </c>
      <c r="V93" s="70">
        <v>1807.4444120079836</v>
      </c>
      <c r="W93" s="70">
        <v>1924.9545016215109</v>
      </c>
      <c r="X93" s="70">
        <v>2048.2839558768205</v>
      </c>
      <c r="Y93" s="70">
        <v>2202.924571759479</v>
      </c>
      <c r="Z93" s="70">
        <v>2315.0688682844584</v>
      </c>
      <c r="AA93" s="70">
        <v>2296.8889110359264</v>
      </c>
      <c r="AB93" s="70">
        <v>2490.5689372523871</v>
      </c>
      <c r="AC93" s="70">
        <v>2704.8812894035336</v>
      </c>
      <c r="AD93" s="70">
        <v>3013.470846378344</v>
      </c>
      <c r="AE93" s="70">
        <v>3068.8205428342162</v>
      </c>
      <c r="AF93" s="70">
        <v>3342.2322795830696</v>
      </c>
      <c r="AG93" s="70">
        <v>3659.8938759415132</v>
      </c>
      <c r="AH93" s="70">
        <v>4007.3786777079772</v>
      </c>
      <c r="AI93" s="70">
        <v>4139.0104272576236</v>
      </c>
      <c r="AJ93" s="70">
        <v>4386.9819388009964</v>
      </c>
      <c r="AK93" s="70">
        <v>4696.9236831543449</v>
      </c>
      <c r="AL93" s="70">
        <v>4809.7132712225857</v>
      </c>
      <c r="AM93" s="70">
        <v>5201.3981721226455</v>
      </c>
      <c r="AN93" s="70">
        <v>5781.567239637614</v>
      </c>
      <c r="AO93" s="70">
        <v>6738.0832353915539</v>
      </c>
      <c r="AP93" s="70">
        <v>6880.8895081219207</v>
      </c>
      <c r="AQ93" s="70">
        <v>7407.6651803216319</v>
      </c>
      <c r="AR93" s="70">
        <v>7784.2554658488698</v>
      </c>
      <c r="AS93" s="70">
        <v>7914.1338763031426</v>
      </c>
      <c r="AT93" s="70">
        <v>8295.047624560746</v>
      </c>
      <c r="AU93" s="70">
        <v>9445.542192246483</v>
      </c>
      <c r="AV93" s="70">
        <v>9807.8663914025383</v>
      </c>
      <c r="AW93" s="70">
        <v>10242.26314269768</v>
      </c>
      <c r="AX93" s="70">
        <v>10749.549693221459</v>
      </c>
      <c r="AY93" s="70">
        <v>11239.362567351298</v>
      </c>
      <c r="AZ93" s="70">
        <v>11985.859052375503</v>
      </c>
      <c r="BA93" s="70">
        <v>12303.708267079199</v>
      </c>
      <c r="BB93" s="70">
        <v>12840.34595087158</v>
      </c>
      <c r="BC93" s="71">
        <v>13524.976968026991</v>
      </c>
      <c r="BD93" s="72">
        <v>5.3318736097522246E-2</v>
      </c>
      <c r="BE93" s="72">
        <v>5.1322512928305253E-2</v>
      </c>
      <c r="BF93" s="72">
        <v>0.13546258122124602</v>
      </c>
    </row>
    <row r="94" spans="1:58">
      <c r="A94" s="39" t="s">
        <v>81</v>
      </c>
      <c r="B94" s="48">
        <v>40.611954394520545</v>
      </c>
      <c r="C94" s="48">
        <v>44.745884602739729</v>
      </c>
      <c r="D94" s="48">
        <v>53.571846698356175</v>
      </c>
      <c r="E94" s="48">
        <v>58.338288454098354</v>
      </c>
      <c r="F94" s="48">
        <v>69.568206625205491</v>
      </c>
      <c r="G94" s="48">
        <v>74.896078318356174</v>
      </c>
      <c r="H94" s="48">
        <v>79.621315068493161</v>
      </c>
      <c r="I94" s="48">
        <v>90.005628415300549</v>
      </c>
      <c r="J94" s="70">
        <v>93.920931506849328</v>
      </c>
      <c r="K94" s="48">
        <v>96.436246575342466</v>
      </c>
      <c r="L94" s="48">
        <v>91.173753424657534</v>
      </c>
      <c r="M94" s="48">
        <v>107.11467213114756</v>
      </c>
      <c r="N94" s="48">
        <v>115.77315068493151</v>
      </c>
      <c r="O94" s="48">
        <v>120.46402739726028</v>
      </c>
      <c r="P94" s="48">
        <v>123.75271232876712</v>
      </c>
      <c r="Q94" s="48">
        <v>125.87844262295081</v>
      </c>
      <c r="R94" s="48">
        <v>133.91819178082193</v>
      </c>
      <c r="S94" s="48">
        <v>130.88783561643837</v>
      </c>
      <c r="T94" s="48">
        <v>117.48331506849316</v>
      </c>
      <c r="U94" s="48">
        <v>109.39874316939888</v>
      </c>
      <c r="V94" s="48">
        <v>103.48501369863015</v>
      </c>
      <c r="W94" s="48">
        <v>102.13953424657532</v>
      </c>
      <c r="X94" s="48">
        <v>100.85191780821917</v>
      </c>
      <c r="Y94" s="48">
        <v>115.28008196721314</v>
      </c>
      <c r="Z94" s="48">
        <v>123.30939726027397</v>
      </c>
      <c r="AA94" s="48">
        <v>130.51320547945207</v>
      </c>
      <c r="AB94" s="48">
        <v>130.77479452054797</v>
      </c>
      <c r="AC94" s="48">
        <v>166.43237704918033</v>
      </c>
      <c r="AD94" s="48">
        <v>173.89904109589042</v>
      </c>
      <c r="AE94" s="48">
        <v>186.31361643835618</v>
      </c>
      <c r="AF94" s="48">
        <v>198.77884931506847</v>
      </c>
      <c r="AG94" s="48">
        <v>194.14352459016393</v>
      </c>
      <c r="AH94" s="48">
        <v>192.52498630136986</v>
      </c>
      <c r="AI94" s="48">
        <v>184.72128767123291</v>
      </c>
      <c r="AJ94" s="48">
        <v>197.29167123287669</v>
      </c>
      <c r="AK94" s="48">
        <v>204.13874316939894</v>
      </c>
      <c r="AL94" s="48">
        <v>242.33180821917813</v>
      </c>
      <c r="AM94" s="48">
        <v>265.65413698630135</v>
      </c>
      <c r="AN94" s="48">
        <v>267.13279452054792</v>
      </c>
      <c r="AO94" s="48">
        <v>311.39349726775959</v>
      </c>
      <c r="AP94" s="48">
        <v>283.13230136986306</v>
      </c>
      <c r="AQ94" s="48">
        <v>303.06930395645873</v>
      </c>
      <c r="AR94" s="48">
        <v>321.94747143975684</v>
      </c>
      <c r="AS94" s="48">
        <v>291.63504441227769</v>
      </c>
      <c r="AT94" s="48">
        <v>331.59321304980546</v>
      </c>
      <c r="AU94" s="48">
        <v>359.06318599915687</v>
      </c>
      <c r="AV94" s="48">
        <v>360.84786228772975</v>
      </c>
      <c r="AW94" s="48">
        <v>344.2983176690098</v>
      </c>
      <c r="AX94" s="48">
        <v>351.8688193606377</v>
      </c>
      <c r="AY94" s="48">
        <v>335.89182843340956</v>
      </c>
      <c r="AZ94" s="48">
        <v>367.50986814044876</v>
      </c>
      <c r="BA94" s="48">
        <v>380.1621009203418</v>
      </c>
      <c r="BB94" s="48">
        <v>427.43433581509379</v>
      </c>
      <c r="BC94" s="71">
        <v>434.20958030318002</v>
      </c>
      <c r="BD94" s="49">
        <v>1.585095983261664E-2</v>
      </c>
      <c r="BE94" s="49">
        <v>2.8746661299433818E-2</v>
      </c>
      <c r="BF94" s="49">
        <v>4.3489279632720253E-3</v>
      </c>
    </row>
    <row r="95" spans="1:58" s="69" customFormat="1">
      <c r="A95" s="69" t="s">
        <v>7</v>
      </c>
      <c r="B95" s="70">
        <v>252.23397260273973</v>
      </c>
      <c r="C95" s="70">
        <v>281.52871232876714</v>
      </c>
      <c r="D95" s="70">
        <v>289.37978082191785</v>
      </c>
      <c r="E95" s="70">
        <v>324.3339071038252</v>
      </c>
      <c r="F95" s="70">
        <v>392.34539726027401</v>
      </c>
      <c r="G95" s="70">
        <v>390.31695890410958</v>
      </c>
      <c r="H95" s="70">
        <v>416.35964383561645</v>
      </c>
      <c r="I95" s="70">
        <v>447.39715846994545</v>
      </c>
      <c r="J95" s="70">
        <v>473.66969863013696</v>
      </c>
      <c r="K95" s="70">
        <v>464.37531506849319</v>
      </c>
      <c r="L95" s="70">
        <v>476.86199999999997</v>
      </c>
      <c r="M95" s="70">
        <v>502.89642076502724</v>
      </c>
      <c r="N95" s="70">
        <v>542.08857534246567</v>
      </c>
      <c r="O95" s="70">
        <v>588.40901369863013</v>
      </c>
      <c r="P95" s="70">
        <v>633.68246575342471</v>
      </c>
      <c r="Q95" s="70">
        <v>643.37934426229515</v>
      </c>
      <c r="R95" s="70">
        <v>696.94778082191772</v>
      </c>
      <c r="S95" s="70">
        <v>727.63049315068497</v>
      </c>
      <c r="T95" s="70">
        <v>765.40416438356158</v>
      </c>
      <c r="U95" s="70">
        <v>822.80710382513666</v>
      </c>
      <c r="V95" s="70">
        <v>895.97578082191785</v>
      </c>
      <c r="W95" s="70">
        <v>944.12542465753427</v>
      </c>
      <c r="X95" s="70">
        <v>974.25764383561659</v>
      </c>
      <c r="Y95" s="70">
        <v>1069.4853551912568</v>
      </c>
      <c r="Z95" s="70">
        <v>1163.6973424657533</v>
      </c>
      <c r="AA95" s="70">
        <v>1210.1382739726025</v>
      </c>
      <c r="AB95" s="70">
        <v>1230.3528219178083</v>
      </c>
      <c r="AC95" s="70">
        <v>1291.8833060109287</v>
      </c>
      <c r="AD95" s="70">
        <v>1308.227917808219</v>
      </c>
      <c r="AE95" s="70">
        <v>1405.9692602739726</v>
      </c>
      <c r="AF95" s="70">
        <v>1573.2390410958903</v>
      </c>
      <c r="AG95" s="70">
        <v>1692.7283333333335</v>
      </c>
      <c r="AH95" s="70">
        <v>1823.0687397260272</v>
      </c>
      <c r="AI95" s="70">
        <v>1959.3902191780824</v>
      </c>
      <c r="AJ95" s="70">
        <v>2148.5429399369868</v>
      </c>
      <c r="AK95" s="70">
        <v>2260.1889459344266</v>
      </c>
      <c r="AL95" s="70">
        <v>2287.3258417589041</v>
      </c>
      <c r="AM95" s="70">
        <v>2459.9524156127504</v>
      </c>
      <c r="AN95" s="70">
        <v>2529.2998360374081</v>
      </c>
      <c r="AO95" s="70">
        <v>2601.3900615733151</v>
      </c>
      <c r="AP95" s="70">
        <v>2659.8869210491744</v>
      </c>
      <c r="AQ95" s="70">
        <v>2794.5851804244817</v>
      </c>
      <c r="AR95" s="70">
        <v>3000.4562303707085</v>
      </c>
      <c r="AS95" s="70">
        <v>3137.0394227391284</v>
      </c>
      <c r="AT95" s="70">
        <v>3300.3579423548699</v>
      </c>
      <c r="AU95" s="70">
        <v>3380.9665265999301</v>
      </c>
      <c r="AV95" s="70">
        <v>3549.7477379457323</v>
      </c>
      <c r="AW95" s="70">
        <v>3747.4075081080982</v>
      </c>
      <c r="AX95" s="70">
        <v>3789.4271504879439</v>
      </c>
      <c r="AY95" s="70">
        <v>3913.8578110214257</v>
      </c>
      <c r="AZ95" s="70">
        <v>4244.5469054935029</v>
      </c>
      <c r="BA95" s="70">
        <v>4654.0068022453415</v>
      </c>
      <c r="BB95" s="70">
        <v>4869.762687685633</v>
      </c>
      <c r="BC95" s="71">
        <v>5155.7474467667025</v>
      </c>
      <c r="BD95" s="72">
        <v>5.8726631547005637E-2</v>
      </c>
      <c r="BE95" s="72">
        <v>4.9619885963137822E-2</v>
      </c>
      <c r="BF95" s="72">
        <v>5.1638598639754257E-2</v>
      </c>
    </row>
    <row r="96" spans="1:58">
      <c r="A96" s="39" t="s">
        <v>82</v>
      </c>
      <c r="B96" s="48">
        <v>121.97095890410961</v>
      </c>
      <c r="C96" s="48">
        <v>117.46665753424656</v>
      </c>
      <c r="D96" s="48">
        <v>114.31797260273972</v>
      </c>
      <c r="E96" s="48">
        <v>120.64631147540983</v>
      </c>
      <c r="F96" s="48">
        <v>130.46167123287668</v>
      </c>
      <c r="G96" s="48">
        <v>137.74054794520549</v>
      </c>
      <c r="H96" s="48">
        <v>142.39956164383565</v>
      </c>
      <c r="I96" s="48">
        <v>154.25601092896176</v>
      </c>
      <c r="J96" s="70">
        <v>184.44208219178086</v>
      </c>
      <c r="K96" s="48">
        <v>193.20487671232877</v>
      </c>
      <c r="L96" s="48">
        <v>221.15720547945207</v>
      </c>
      <c r="M96" s="48">
        <v>237.28486338797811</v>
      </c>
      <c r="N96" s="48">
        <v>280.86586301369863</v>
      </c>
      <c r="O96" s="48">
        <v>316.93150684931504</v>
      </c>
      <c r="P96" s="48">
        <v>345.58517808219182</v>
      </c>
      <c r="Q96" s="48">
        <v>385.71499999999992</v>
      </c>
      <c r="R96" s="48">
        <v>430.78813698630137</v>
      </c>
      <c r="S96" s="48">
        <v>447.56487671232873</v>
      </c>
      <c r="T96" s="48">
        <v>438.5658904109589</v>
      </c>
      <c r="U96" s="48">
        <v>460.85122950819675</v>
      </c>
      <c r="V96" s="48">
        <v>453.85600000000005</v>
      </c>
      <c r="W96" s="48">
        <v>493.77986301369862</v>
      </c>
      <c r="X96" s="48">
        <v>510.83964383561641</v>
      </c>
      <c r="Y96" s="48">
        <v>535.92106557377042</v>
      </c>
      <c r="Z96" s="48">
        <v>569.51986301369868</v>
      </c>
      <c r="AA96" s="48">
        <v>652.26104109589028</v>
      </c>
      <c r="AB96" s="48">
        <v>692.114794520548</v>
      </c>
      <c r="AC96" s="48">
        <v>745.11661202185792</v>
      </c>
      <c r="AD96" s="48">
        <v>785.84287671232892</v>
      </c>
      <c r="AE96" s="48">
        <v>808.95750684931511</v>
      </c>
      <c r="AF96" s="48">
        <v>864.67457534246591</v>
      </c>
      <c r="AG96" s="48">
        <v>923.63379781420758</v>
      </c>
      <c r="AH96" s="48">
        <v>1023.95597260274</v>
      </c>
      <c r="AI96" s="48">
        <v>977.72621917808226</v>
      </c>
      <c r="AJ96" s="48">
        <v>1022.3176438356163</v>
      </c>
      <c r="AK96" s="48">
        <v>1147.7845579138943</v>
      </c>
      <c r="AL96" s="48">
        <v>1165.2007106492542</v>
      </c>
      <c r="AM96" s="48">
        <v>1209.0710425870893</v>
      </c>
      <c r="AN96" s="48">
        <v>1229.7864587462407</v>
      </c>
      <c r="AO96" s="48">
        <v>1307.5011555772389</v>
      </c>
      <c r="AP96" s="48">
        <v>1302.6134816659842</v>
      </c>
      <c r="AQ96" s="48">
        <v>1243.9960567827961</v>
      </c>
      <c r="AR96" s="48">
        <v>1318.8915469613428</v>
      </c>
      <c r="AS96" s="48">
        <v>1287.5531924046645</v>
      </c>
      <c r="AT96" s="48">
        <v>1320.8377238662094</v>
      </c>
      <c r="AU96" s="48">
        <v>1415.1869994074339</v>
      </c>
      <c r="AV96" s="48">
        <v>1590.0171594579754</v>
      </c>
      <c r="AW96" s="48">
        <v>1646.1089846904292</v>
      </c>
      <c r="AX96" s="48">
        <v>1676.6382845381177</v>
      </c>
      <c r="AY96" s="48">
        <v>1708.0543776414881</v>
      </c>
      <c r="AZ96" s="48">
        <v>1570.5028572737779</v>
      </c>
      <c r="BA96" s="48">
        <v>1628.4489894610545</v>
      </c>
      <c r="BB96" s="48">
        <v>1696.2834296199503</v>
      </c>
      <c r="BC96" s="71">
        <v>1785.1429225843947</v>
      </c>
      <c r="BD96" s="49">
        <v>5.2384814596905693E-2</v>
      </c>
      <c r="BE96" s="49">
        <v>2.5484105688907022E-2</v>
      </c>
      <c r="BF96" s="107">
        <v>1.787951792552276E-2</v>
      </c>
    </row>
    <row r="97" spans="1:58">
      <c r="A97" s="39" t="s">
        <v>83</v>
      </c>
      <c r="B97" s="48">
        <v>1705.0758630136986</v>
      </c>
      <c r="C97" s="48">
        <v>1945.1918904109589</v>
      </c>
      <c r="D97" s="48">
        <v>2388.4097260273975</v>
      </c>
      <c r="E97" s="48">
        <v>2765.2075683060107</v>
      </c>
      <c r="F97" s="48">
        <v>3284.0393972602742</v>
      </c>
      <c r="G97" s="48">
        <v>3876.2086027397263</v>
      </c>
      <c r="H97" s="48">
        <v>4285.4478356164382</v>
      </c>
      <c r="I97" s="48">
        <v>4570.6391530054643</v>
      </c>
      <c r="J97" s="70">
        <v>5264.6044383561639</v>
      </c>
      <c r="K97" s="48">
        <v>5068.1858356164385</v>
      </c>
      <c r="L97" s="48">
        <v>4787.5867945205482</v>
      </c>
      <c r="M97" s="48">
        <v>4975.9575683060111</v>
      </c>
      <c r="N97" s="48">
        <v>5083.1926575342477</v>
      </c>
      <c r="O97" s="48">
        <v>5421.0980273972609</v>
      </c>
      <c r="P97" s="48">
        <v>5491.0714794520536</v>
      </c>
      <c r="Q97" s="48">
        <v>4904.6858743169405</v>
      </c>
      <c r="R97" s="48">
        <v>4655.7268767123296</v>
      </c>
      <c r="S97" s="48">
        <v>4404.2656712328771</v>
      </c>
      <c r="T97" s="48">
        <v>4406.0130136986309</v>
      </c>
      <c r="U97" s="48">
        <v>4620.9156557377055</v>
      </c>
      <c r="V97" s="48">
        <v>4427.5869863013704</v>
      </c>
      <c r="W97" s="48">
        <v>4483.7970684931515</v>
      </c>
      <c r="X97" s="48">
        <v>4491.020438356164</v>
      </c>
      <c r="Y97" s="48">
        <v>4807.0469945355189</v>
      </c>
      <c r="Z97" s="48">
        <v>5017.1761095890406</v>
      </c>
      <c r="AA97" s="48">
        <v>5239.5653641886838</v>
      </c>
      <c r="AB97" s="48">
        <v>5327.5912757133246</v>
      </c>
      <c r="AC97" s="48">
        <v>5454.8685781247141</v>
      </c>
      <c r="AD97" s="48">
        <v>5367.2389997283708</v>
      </c>
      <c r="AE97" s="48">
        <v>5651.8223999165311</v>
      </c>
      <c r="AF97" s="48">
        <v>5770.7763538158579</v>
      </c>
      <c r="AG97" s="48">
        <v>5802.0012694175666</v>
      </c>
      <c r="AH97" s="48">
        <v>5756.1587764081933</v>
      </c>
      <c r="AI97" s="48">
        <v>5525.8880815044449</v>
      </c>
      <c r="AJ97" s="48">
        <v>5637.0094346563401</v>
      </c>
      <c r="AK97" s="48">
        <v>5542.0497047834833</v>
      </c>
      <c r="AL97" s="48">
        <v>5392.4312089369623</v>
      </c>
      <c r="AM97" s="48">
        <v>5311.835710057263</v>
      </c>
      <c r="AN97" s="48">
        <v>5417.6198837917836</v>
      </c>
      <c r="AO97" s="48">
        <v>5269.6923999536975</v>
      </c>
      <c r="AP97" s="48">
        <v>5353.8884465522415</v>
      </c>
      <c r="AQ97" s="48">
        <v>5173.6952807939724</v>
      </c>
      <c r="AR97" s="48">
        <v>5013.4456118459093</v>
      </c>
      <c r="AS97" s="48">
        <v>4846.589358852344</v>
      </c>
      <c r="AT97" s="48">
        <v>4389.6991624706925</v>
      </c>
      <c r="AU97" s="48">
        <v>4441.851700651755</v>
      </c>
      <c r="AV97" s="48">
        <v>4441.8606344218369</v>
      </c>
      <c r="AW97" s="48">
        <v>4701.6486315569964</v>
      </c>
      <c r="AX97" s="48">
        <v>4516.0180229768366</v>
      </c>
      <c r="AY97" s="48">
        <v>4302.784953474672</v>
      </c>
      <c r="AZ97" s="48">
        <v>4150.6232880248845</v>
      </c>
      <c r="BA97" s="48">
        <v>4019.0469447857945</v>
      </c>
      <c r="BB97" s="48">
        <v>3975.373302990402</v>
      </c>
      <c r="BC97" s="71">
        <v>3853.5619468755963</v>
      </c>
      <c r="BD97" s="49">
        <v>-3.0641488693194052E-2</v>
      </c>
      <c r="BE97" s="49">
        <v>-2.2933415160668269E-2</v>
      </c>
      <c r="BF97" s="107">
        <v>3.8596254134389787E-2</v>
      </c>
    </row>
    <row r="98" spans="1:58">
      <c r="A98" s="39" t="s">
        <v>84</v>
      </c>
      <c r="B98" s="48">
        <v>46.080225419178085</v>
      </c>
      <c r="C98" s="48">
        <v>53.752090536986309</v>
      </c>
      <c r="D98" s="48">
        <v>53.440896416438356</v>
      </c>
      <c r="E98" s="48">
        <v>53.940900229508202</v>
      </c>
      <c r="F98" s="48">
        <v>55.896797260273971</v>
      </c>
      <c r="G98" s="48">
        <v>61.79401929863014</v>
      </c>
      <c r="H98" s="48">
        <v>67.587068493150682</v>
      </c>
      <c r="I98" s="48">
        <v>74.930765027322394</v>
      </c>
      <c r="J98" s="70">
        <v>81.920958904109582</v>
      </c>
      <c r="K98" s="48">
        <v>81.673287671232885</v>
      </c>
      <c r="L98" s="48">
        <v>86.158164383561655</v>
      </c>
      <c r="M98" s="48">
        <v>95.739480874316925</v>
      </c>
      <c r="N98" s="48">
        <v>108.91706849315069</v>
      </c>
      <c r="O98" s="48">
        <v>119.0211506849315</v>
      </c>
      <c r="P98" s="48">
        <v>144.90509589041096</v>
      </c>
      <c r="Q98" s="48">
        <v>163.21436980775411</v>
      </c>
      <c r="R98" s="48">
        <v>175.22566892142669</v>
      </c>
      <c r="S98" s="48">
        <v>183.59470224113855</v>
      </c>
      <c r="T98" s="48">
        <v>197.01966644161098</v>
      </c>
      <c r="U98" s="48">
        <v>193.69058361370867</v>
      </c>
      <c r="V98" s="48">
        <v>194.60717150911236</v>
      </c>
      <c r="W98" s="48">
        <v>188.01024903061904</v>
      </c>
      <c r="X98" s="48">
        <v>193.73091275213531</v>
      </c>
      <c r="Y98" s="48">
        <v>209.96142021236608</v>
      </c>
      <c r="Z98" s="48">
        <v>219.27016736847452</v>
      </c>
      <c r="AA98" s="48">
        <v>262.64299352337298</v>
      </c>
      <c r="AB98" s="48">
        <v>284.63836550493181</v>
      </c>
      <c r="AC98" s="48">
        <v>308.9519656040751</v>
      </c>
      <c r="AD98" s="48">
        <v>345.70528800796433</v>
      </c>
      <c r="AE98" s="48">
        <v>385.48121323109154</v>
      </c>
      <c r="AF98" s="48">
        <v>403.83524960762952</v>
      </c>
      <c r="AG98" s="48">
        <v>445.37097950000538</v>
      </c>
      <c r="AH98" s="48">
        <v>511.82543098863044</v>
      </c>
      <c r="AI98" s="48">
        <v>444.95999802528144</v>
      </c>
      <c r="AJ98" s="48">
        <v>489.36850990614113</v>
      </c>
      <c r="AK98" s="48">
        <v>494.5453180222367</v>
      </c>
      <c r="AL98" s="48">
        <v>521.53942060994063</v>
      </c>
      <c r="AM98" s="48">
        <v>588.09960543197508</v>
      </c>
      <c r="AN98" s="48">
        <v>620.25449221748636</v>
      </c>
      <c r="AO98" s="48">
        <v>633.12195832773818</v>
      </c>
      <c r="AP98" s="48">
        <v>637.39908369242437</v>
      </c>
      <c r="AQ98" s="48">
        <v>659.77187033157475</v>
      </c>
      <c r="AR98" s="48">
        <v>701.16630904353838</v>
      </c>
      <c r="AS98" s="48">
        <v>672.28825643762059</v>
      </c>
      <c r="AT98" s="48">
        <v>678.57175946003565</v>
      </c>
      <c r="AU98" s="48">
        <v>688.03938703760468</v>
      </c>
      <c r="AV98" s="48">
        <v>724.09848443649537</v>
      </c>
      <c r="AW98" s="48">
        <v>757.35063435117911</v>
      </c>
      <c r="AX98" s="48">
        <v>802.09676353603811</v>
      </c>
      <c r="AY98" s="48">
        <v>795.83817400555188</v>
      </c>
      <c r="AZ98" s="48">
        <v>789.57114230648961</v>
      </c>
      <c r="BA98" s="48">
        <v>806.98861460129888</v>
      </c>
      <c r="BB98" s="48">
        <v>792.92850196692564</v>
      </c>
      <c r="BC98" s="71">
        <v>813.79367046161565</v>
      </c>
      <c r="BD98" s="49">
        <v>2.6314060401325223E-2</v>
      </c>
      <c r="BE98" s="49">
        <v>1.2374736369850314E-2</v>
      </c>
      <c r="BF98" s="49">
        <v>8.1507415090499788E-3</v>
      </c>
    </row>
    <row r="99" spans="1:58">
      <c r="A99" s="39" t="s">
        <v>85</v>
      </c>
      <c r="B99" s="48">
        <v>56.719068493150679</v>
      </c>
      <c r="C99" s="48">
        <v>62.729753424657545</v>
      </c>
      <c r="D99" s="48">
        <v>65.81150684931508</v>
      </c>
      <c r="E99" s="48">
        <v>67.433169398907111</v>
      </c>
      <c r="F99" s="48">
        <v>70.332383561643837</v>
      </c>
      <c r="G99" s="48">
        <v>82.286931506849314</v>
      </c>
      <c r="H99" s="48">
        <v>84.87778082191781</v>
      </c>
      <c r="I99" s="48">
        <v>91.019617486338788</v>
      </c>
      <c r="J99" s="70">
        <v>96.232931506849326</v>
      </c>
      <c r="K99" s="48">
        <v>92.229519968659531</v>
      </c>
      <c r="L99" s="48">
        <v>89.086176612414903</v>
      </c>
      <c r="M99" s="48">
        <v>91.371028374271475</v>
      </c>
      <c r="N99" s="48">
        <v>92.031784037074857</v>
      </c>
      <c r="O99" s="48">
        <v>88.06140369360071</v>
      </c>
      <c r="P99" s="48">
        <v>89.029587255610593</v>
      </c>
      <c r="Q99" s="48">
        <v>86.267781068039554</v>
      </c>
      <c r="R99" s="48">
        <v>82.520117843532319</v>
      </c>
      <c r="S99" s="48">
        <v>82.679287974612592</v>
      </c>
      <c r="T99" s="48">
        <v>79.646217506163339</v>
      </c>
      <c r="U99" s="48">
        <v>80.922076008030359</v>
      </c>
      <c r="V99" s="48">
        <v>77.482549119492603</v>
      </c>
      <c r="W99" s="48">
        <v>62.595972610929742</v>
      </c>
      <c r="X99" s="48">
        <v>77.180457425779153</v>
      </c>
      <c r="Y99" s="48">
        <v>72.137780480126679</v>
      </c>
      <c r="Z99" s="48">
        <v>74.334647756540193</v>
      </c>
      <c r="AA99" s="48">
        <v>82.275346839583875</v>
      </c>
      <c r="AB99" s="48">
        <v>86.872470916280676</v>
      </c>
      <c r="AC99" s="48">
        <v>89.378480331967154</v>
      </c>
      <c r="AD99" s="48">
        <v>89.977448567789111</v>
      </c>
      <c r="AE99" s="48">
        <v>106.11733468220717</v>
      </c>
      <c r="AF99" s="48">
        <v>112.9510092998289</v>
      </c>
      <c r="AG99" s="48">
        <v>117.70878532442572</v>
      </c>
      <c r="AH99" s="48">
        <v>125.27400059849906</v>
      </c>
      <c r="AI99" s="48">
        <v>127.35942035617352</v>
      </c>
      <c r="AJ99" s="48">
        <v>128.6863604812182</v>
      </c>
      <c r="AK99" s="48">
        <v>131.52540033459016</v>
      </c>
      <c r="AL99" s="48">
        <v>133.13709222239081</v>
      </c>
      <c r="AM99" s="48">
        <v>137.9843386815044</v>
      </c>
      <c r="AN99" s="48">
        <v>145.5665024661717</v>
      </c>
      <c r="AO99" s="48">
        <v>146.62624616978275</v>
      </c>
      <c r="AP99" s="48">
        <v>150.25229760005629</v>
      </c>
      <c r="AQ99" s="48">
        <v>152.41878592171881</v>
      </c>
      <c r="AR99" s="48">
        <v>153.54105171438943</v>
      </c>
      <c r="AS99" s="48">
        <v>154.27228730841532</v>
      </c>
      <c r="AT99" s="48">
        <v>147.59066954929278</v>
      </c>
      <c r="AU99" s="48">
        <v>150.48716502645374</v>
      </c>
      <c r="AV99" s="48">
        <v>149.91132044384275</v>
      </c>
      <c r="AW99" s="48">
        <v>148.43636490248753</v>
      </c>
      <c r="AX99" s="48">
        <v>150.88864663927563</v>
      </c>
      <c r="AY99" s="48">
        <v>153.87718864929201</v>
      </c>
      <c r="AZ99" s="48">
        <v>159.91590323784123</v>
      </c>
      <c r="BA99" s="48">
        <v>163.00553500314757</v>
      </c>
      <c r="BB99" s="48">
        <v>174.98145930900873</v>
      </c>
      <c r="BC99" s="71">
        <v>172.93268279229227</v>
      </c>
      <c r="BD99" s="49">
        <v>-1.1708534863104636E-2</v>
      </c>
      <c r="BE99" s="49">
        <v>1.3157006874616517E-2</v>
      </c>
      <c r="BF99" s="49">
        <v>1.7320478729048966E-3</v>
      </c>
    </row>
    <row r="100" spans="1:58">
      <c r="A100" s="39" t="s">
        <v>86</v>
      </c>
      <c r="B100" s="48">
        <v>75.726520547945213</v>
      </c>
      <c r="C100" s="48">
        <v>77.752410958904107</v>
      </c>
      <c r="D100" s="48">
        <v>86.802712328767129</v>
      </c>
      <c r="E100" s="48">
        <v>98.628306010928966</v>
      </c>
      <c r="F100" s="48">
        <v>92.756657534246585</v>
      </c>
      <c r="G100" s="48">
        <v>91.832602739726028</v>
      </c>
      <c r="H100" s="48">
        <v>87.113753424657531</v>
      </c>
      <c r="I100" s="48">
        <v>71.204398907103823</v>
      </c>
      <c r="J100" s="70">
        <v>73.214301369863009</v>
      </c>
      <c r="K100" s="48">
        <v>78.955643835616428</v>
      </c>
      <c r="L100" s="48">
        <v>82.209452054794511</v>
      </c>
      <c r="M100" s="48">
        <v>82.284453551912577</v>
      </c>
      <c r="N100" s="48">
        <v>87.111452054794526</v>
      </c>
      <c r="O100" s="48">
        <v>92.016109589041108</v>
      </c>
      <c r="P100" s="48">
        <v>98.656520547945192</v>
      </c>
      <c r="Q100" s="48">
        <v>102.60765027322405</v>
      </c>
      <c r="R100" s="48">
        <v>109.07383561643834</v>
      </c>
      <c r="S100" s="48">
        <v>119.79756164383562</v>
      </c>
      <c r="T100" s="48">
        <v>131.67145205479449</v>
      </c>
      <c r="U100" s="48">
        <v>142.12218579234974</v>
      </c>
      <c r="V100" s="48">
        <v>151.97104109589043</v>
      </c>
      <c r="W100" s="48">
        <v>163.94460273972601</v>
      </c>
      <c r="X100" s="48">
        <v>179.80764383561643</v>
      </c>
      <c r="Y100" s="48">
        <v>193.19254098360653</v>
      </c>
      <c r="Z100" s="48">
        <v>207.28849315068493</v>
      </c>
      <c r="AA100" s="48">
        <v>216.3512602739726</v>
      </c>
      <c r="AB100" s="48">
        <v>227.10199999999998</v>
      </c>
      <c r="AC100" s="48">
        <v>246.78636612021862</v>
      </c>
      <c r="AD100" s="48">
        <v>269.00405479452058</v>
      </c>
      <c r="AE100" s="48">
        <v>287.86115068493154</v>
      </c>
      <c r="AF100" s="48">
        <v>311.6833698630137</v>
      </c>
      <c r="AG100" s="48">
        <v>326.41890710382518</v>
      </c>
      <c r="AH100" s="48">
        <v>336.77591780821916</v>
      </c>
      <c r="AI100" s="48">
        <v>348.39539726027397</v>
      </c>
      <c r="AJ100" s="48">
        <v>361.32980821917806</v>
      </c>
      <c r="AK100" s="48">
        <v>372.03868852459021</v>
      </c>
      <c r="AL100" s="48">
        <v>366.32791780821918</v>
      </c>
      <c r="AM100" s="48">
        <v>357.75106849315074</v>
      </c>
      <c r="AN100" s="48">
        <v>320.16306849315066</v>
      </c>
      <c r="AO100" s="48">
        <v>324.54270491803271</v>
      </c>
      <c r="AP100" s="48">
        <v>309.83189722191776</v>
      </c>
      <c r="AQ100" s="48">
        <v>353.83864835945212</v>
      </c>
      <c r="AR100" s="48">
        <v>384.0402856372603</v>
      </c>
      <c r="AS100" s="48">
        <v>389.2875962181422</v>
      </c>
      <c r="AT100" s="48">
        <v>414.95906340175338</v>
      </c>
      <c r="AU100" s="48">
        <v>411.20307530520546</v>
      </c>
      <c r="AV100" s="48">
        <v>414.27399738827393</v>
      </c>
      <c r="AW100" s="48">
        <v>402.28812351000005</v>
      </c>
      <c r="AX100" s="48">
        <v>441.90359308827396</v>
      </c>
      <c r="AY100" s="48">
        <v>457.9473822471781</v>
      </c>
      <c r="AZ100" s="48">
        <v>505.30064810821915</v>
      </c>
      <c r="BA100" s="48">
        <v>566.01650034229499</v>
      </c>
      <c r="BB100" s="48">
        <v>588.61597380706837</v>
      </c>
      <c r="BC100" s="71">
        <v>498.19687305556164</v>
      </c>
      <c r="BD100" s="49">
        <v>-0.15361305974537409</v>
      </c>
      <c r="BE100" s="49">
        <v>4.3627527783684394E-2</v>
      </c>
      <c r="BF100" s="49">
        <v>4.9898077120574015E-3</v>
      </c>
    </row>
    <row r="101" spans="1:58">
      <c r="A101" s="39" t="s">
        <v>87</v>
      </c>
      <c r="B101" s="48">
        <v>84.587479452054794</v>
      </c>
      <c r="C101" s="48">
        <v>92.282739726027401</v>
      </c>
      <c r="D101" s="48">
        <v>103.9908493150685</v>
      </c>
      <c r="E101" s="48">
        <v>118.34327868852459</v>
      </c>
      <c r="F101" s="48">
        <v>127.19252054794521</v>
      </c>
      <c r="G101" s="48">
        <v>144.4284109589041</v>
      </c>
      <c r="H101" s="48">
        <v>167.8356164383562</v>
      </c>
      <c r="I101" s="48">
        <v>164.26275956284155</v>
      </c>
      <c r="J101" s="70">
        <v>192.7445205479452</v>
      </c>
      <c r="K101" s="48">
        <v>180.02331506849316</v>
      </c>
      <c r="L101" s="48">
        <v>194.11290410958907</v>
      </c>
      <c r="M101" s="48">
        <v>198.61035519125687</v>
      </c>
      <c r="N101" s="48">
        <v>217.11323287671237</v>
      </c>
      <c r="O101" s="48">
        <v>223.85934246575343</v>
      </c>
      <c r="P101" s="48">
        <v>230.59849315068502</v>
      </c>
      <c r="Q101" s="48">
        <v>214.81991803278689</v>
      </c>
      <c r="R101" s="48">
        <v>202.59273972602739</v>
      </c>
      <c r="S101" s="48">
        <v>195.22904109589041</v>
      </c>
      <c r="T101" s="48">
        <v>203.84602739726031</v>
      </c>
      <c r="U101" s="48">
        <v>167.43920765027323</v>
      </c>
      <c r="V101" s="48">
        <v>150.26452054794524</v>
      </c>
      <c r="W101" s="48">
        <v>157.91898630136984</v>
      </c>
      <c r="X101" s="48">
        <v>182.80797260273974</v>
      </c>
      <c r="Y101" s="48">
        <v>197.13275956284153</v>
      </c>
      <c r="Z101" s="48">
        <v>222.31063013698633</v>
      </c>
      <c r="AA101" s="48">
        <v>232.84104109589038</v>
      </c>
      <c r="AB101" s="48">
        <v>225.67112328767124</v>
      </c>
      <c r="AC101" s="48">
        <v>276.67275956284152</v>
      </c>
      <c r="AD101" s="48">
        <v>287.99479452054794</v>
      </c>
      <c r="AE101" s="48">
        <v>304.01980821917812</v>
      </c>
      <c r="AF101" s="48">
        <v>341.66282191780823</v>
      </c>
      <c r="AG101" s="48">
        <v>357.57912568306006</v>
      </c>
      <c r="AH101" s="48">
        <v>386.57438356164386</v>
      </c>
      <c r="AI101" s="48">
        <v>389.74630136986292</v>
      </c>
      <c r="AJ101" s="48">
        <v>372.4612602739727</v>
      </c>
      <c r="AK101" s="48">
        <v>346.43521857923497</v>
      </c>
      <c r="AL101" s="48">
        <v>344.93942465753429</v>
      </c>
      <c r="AM101" s="48">
        <v>329.41934246575346</v>
      </c>
      <c r="AN101" s="48">
        <v>328.54287671232879</v>
      </c>
      <c r="AO101" s="48">
        <v>336.26061617332027</v>
      </c>
      <c r="AP101" s="48">
        <v>313.91437260273972</v>
      </c>
      <c r="AQ101" s="48">
        <v>283.28767121356168</v>
      </c>
      <c r="AR101" s="48">
        <v>295.08493149452056</v>
      </c>
      <c r="AS101" s="48">
        <v>282.80601093224044</v>
      </c>
      <c r="AT101" s="48">
        <v>299.63287671232877</v>
      </c>
      <c r="AU101" s="48">
        <v>312.61369863013692</v>
      </c>
      <c r="AV101" s="48">
        <v>297.99726027397264</v>
      </c>
      <c r="AW101" s="48">
        <v>308.98360655737702</v>
      </c>
      <c r="AX101" s="48">
        <v>326.44383561643838</v>
      </c>
      <c r="AY101" s="48">
        <v>346.77534246575345</v>
      </c>
      <c r="AZ101" s="48">
        <v>396.88366319051528</v>
      </c>
      <c r="BA101" s="48">
        <v>427.04895501460373</v>
      </c>
      <c r="BB101" s="48">
        <v>459.03494938749185</v>
      </c>
      <c r="BC101" s="71">
        <v>465.96532203046428</v>
      </c>
      <c r="BD101" s="49">
        <v>1.5097701497935878E-2</v>
      </c>
      <c r="BE101" s="49">
        <v>4.5177066964459556E-2</v>
      </c>
      <c r="BF101" s="49">
        <v>4.6669850478158583E-3</v>
      </c>
    </row>
    <row r="102" spans="1:58">
      <c r="A102" s="39" t="s">
        <v>88</v>
      </c>
      <c r="B102" s="48">
        <v>76.499759589800632</v>
      </c>
      <c r="C102" s="48">
        <v>87.407388117026571</v>
      </c>
      <c r="D102" s="48">
        <v>104.37377015217655</v>
      </c>
      <c r="E102" s="48">
        <v>128.87752796854113</v>
      </c>
      <c r="F102" s="48">
        <v>127.07653077336515</v>
      </c>
      <c r="G102" s="48">
        <v>138.03660414815693</v>
      </c>
      <c r="H102" s="48">
        <v>120.72243835616439</v>
      </c>
      <c r="I102" s="48">
        <v>150.32254098360656</v>
      </c>
      <c r="J102" s="70">
        <v>142.60887671232877</v>
      </c>
      <c r="K102" s="48">
        <v>140.11789041095892</v>
      </c>
      <c r="L102" s="48">
        <v>137.39964383561644</v>
      </c>
      <c r="M102" s="48">
        <v>162.4293169398907</v>
      </c>
      <c r="N102" s="48">
        <v>163.64183561643836</v>
      </c>
      <c r="O102" s="48">
        <v>169.8169315068493</v>
      </c>
      <c r="P102" s="48">
        <v>181.09249315068493</v>
      </c>
      <c r="Q102" s="48">
        <v>179.41232240437159</v>
      </c>
      <c r="R102" s="48">
        <v>206.32545205479454</v>
      </c>
      <c r="S102" s="48">
        <v>201.70575342465753</v>
      </c>
      <c r="T102" s="48">
        <v>213.36035616438357</v>
      </c>
      <c r="U102" s="48">
        <v>224.82084699453554</v>
      </c>
      <c r="V102" s="48">
        <v>230.0102191780822</v>
      </c>
      <c r="W102" s="48">
        <v>265.38723287671235</v>
      </c>
      <c r="X102" s="48">
        <v>280.19073972602746</v>
      </c>
      <c r="Y102" s="48">
        <v>322.27748633879776</v>
      </c>
      <c r="Z102" s="48">
        <v>367.00147945205475</v>
      </c>
      <c r="AA102" s="48">
        <v>444.26627397260273</v>
      </c>
      <c r="AB102" s="48">
        <v>451.78197260273976</v>
      </c>
      <c r="AC102" s="48">
        <v>463.65437158469945</v>
      </c>
      <c r="AD102" s="48">
        <v>504.49361643835613</v>
      </c>
      <c r="AE102" s="48">
        <v>578.36123287671228</v>
      </c>
      <c r="AF102" s="48">
        <v>605.81906849315067</v>
      </c>
      <c r="AG102" s="48">
        <v>612.10598360655752</v>
      </c>
      <c r="AH102" s="48">
        <v>648.56093150684933</v>
      </c>
      <c r="AI102" s="48">
        <v>661.50895890410959</v>
      </c>
      <c r="AJ102" s="48">
        <v>655.67358904109585</v>
      </c>
      <c r="AK102" s="48">
        <v>696.10868852459021</v>
      </c>
      <c r="AL102" s="48">
        <v>753.06147945205487</v>
      </c>
      <c r="AM102" s="48">
        <v>736.42402739726037</v>
      </c>
      <c r="AN102" s="48">
        <v>686.56304109589041</v>
      </c>
      <c r="AO102" s="48">
        <v>757.98685792349715</v>
      </c>
      <c r="AP102" s="48">
        <v>796.03978082191782</v>
      </c>
      <c r="AQ102" s="48">
        <v>847.64144087671241</v>
      </c>
      <c r="AR102" s="48">
        <v>921.43147780821914</v>
      </c>
      <c r="AS102" s="48">
        <v>973.32036989688697</v>
      </c>
      <c r="AT102" s="48">
        <v>1049.2465998835994</v>
      </c>
      <c r="AU102" s="48">
        <v>1156.7362744785733</v>
      </c>
      <c r="AV102" s="48">
        <v>1208.1006602739726</v>
      </c>
      <c r="AW102" s="48">
        <v>1202.1916087431696</v>
      </c>
      <c r="AX102" s="48">
        <v>1225.0992558904111</v>
      </c>
      <c r="AY102" s="48">
        <v>1268.2591178082189</v>
      </c>
      <c r="AZ102" s="48">
        <v>1338.0049520547946</v>
      </c>
      <c r="BA102" s="48">
        <v>1385.3742825152142</v>
      </c>
      <c r="BB102" s="48">
        <v>1419.0599132997909</v>
      </c>
      <c r="BC102" s="71">
        <v>1448.791504460414</v>
      </c>
      <c r="BD102" s="49">
        <v>2.0951610909427432E-2</v>
      </c>
      <c r="BE102" s="49">
        <v>4.4128063737460366E-2</v>
      </c>
      <c r="BF102" s="107">
        <v>1.4510711353488524E-2</v>
      </c>
    </row>
    <row r="103" spans="1:58">
      <c r="A103" s="39" t="s">
        <v>89</v>
      </c>
      <c r="B103" s="48">
        <v>24.946301369863011</v>
      </c>
      <c r="C103" s="48">
        <v>37.367972602739727</v>
      </c>
      <c r="D103" s="48">
        <v>64.730602739726024</v>
      </c>
      <c r="E103" s="48">
        <v>95.415683060109274</v>
      </c>
      <c r="F103" s="48">
        <v>129.79317808219179</v>
      </c>
      <c r="G103" s="48">
        <v>162.11972602739723</v>
      </c>
      <c r="H103" s="48">
        <v>183.12471232876715</v>
      </c>
      <c r="I103" s="48">
        <v>190.5331967213115</v>
      </c>
      <c r="J103" s="70">
        <v>235.13304109589041</v>
      </c>
      <c r="K103" s="48">
        <v>243.64112328767123</v>
      </c>
      <c r="L103" s="48">
        <v>277.34191780821919</v>
      </c>
      <c r="M103" s="48">
        <v>310.18467213114752</v>
      </c>
      <c r="N103" s="48">
        <v>371.20904109589043</v>
      </c>
      <c r="O103" s="48">
        <v>425.90460273972604</v>
      </c>
      <c r="P103" s="48">
        <v>480.44528767123285</v>
      </c>
      <c r="Q103" s="48">
        <v>475.88002732240437</v>
      </c>
      <c r="R103" s="48">
        <v>473.59035616438354</v>
      </c>
      <c r="S103" s="48">
        <v>471.29246575342461</v>
      </c>
      <c r="T103" s="48">
        <v>497.17956164383565</v>
      </c>
      <c r="U103" s="48">
        <v>501.11150273224047</v>
      </c>
      <c r="V103" s="48">
        <v>537.34695890410956</v>
      </c>
      <c r="W103" s="48">
        <v>588.40328767123287</v>
      </c>
      <c r="X103" s="48">
        <v>621.6</v>
      </c>
      <c r="Y103" s="48">
        <v>739.13939890710378</v>
      </c>
      <c r="Z103" s="48">
        <v>854.98323287671235</v>
      </c>
      <c r="AA103" s="48">
        <v>1040.6061095890411</v>
      </c>
      <c r="AB103" s="48">
        <v>1256.6477808219179</v>
      </c>
      <c r="AC103" s="48">
        <v>1523.7600546448091</v>
      </c>
      <c r="AD103" s="48">
        <v>1681.5297260273976</v>
      </c>
      <c r="AE103" s="48">
        <v>1847.5388493150683</v>
      </c>
      <c r="AF103" s="48">
        <v>2016.8781369863013</v>
      </c>
      <c r="AG103" s="48">
        <v>2152.9815573770493</v>
      </c>
      <c r="AH103" s="48">
        <v>2388.1557534246576</v>
      </c>
      <c r="AI103" s="48">
        <v>2048.9694794520551</v>
      </c>
      <c r="AJ103" s="48">
        <v>2197.0419452054794</v>
      </c>
      <c r="AK103" s="48">
        <v>2260.0707377049184</v>
      </c>
      <c r="AL103" s="48">
        <v>2263.3013698630139</v>
      </c>
      <c r="AM103" s="48">
        <v>2316.7633150684937</v>
      </c>
      <c r="AN103" s="48">
        <v>2337.4092602739729</v>
      </c>
      <c r="AO103" s="48">
        <v>2294.2288527219016</v>
      </c>
      <c r="AP103" s="48">
        <v>2312.3444996579046</v>
      </c>
      <c r="AQ103" s="48">
        <v>2321.3027662554605</v>
      </c>
      <c r="AR103" s="48">
        <v>2401.0571439437244</v>
      </c>
      <c r="AS103" s="48">
        <v>2312.2987773800028</v>
      </c>
      <c r="AT103" s="48">
        <v>2344.5534970040721</v>
      </c>
      <c r="AU103" s="48">
        <v>2377.9159047256567</v>
      </c>
      <c r="AV103" s="48">
        <v>2401.445154487968</v>
      </c>
      <c r="AW103" s="48">
        <v>2466.0450430955543</v>
      </c>
      <c r="AX103" s="48">
        <v>2463.5019381295815</v>
      </c>
      <c r="AY103" s="48">
        <v>2462.9668831514255</v>
      </c>
      <c r="AZ103" s="48">
        <v>2586.7506317038137</v>
      </c>
      <c r="BA103" s="48">
        <v>2780.5560681346924</v>
      </c>
      <c r="BB103" s="48">
        <v>2810.7087073883745</v>
      </c>
      <c r="BC103" s="71">
        <v>2792.65935607849</v>
      </c>
      <c r="BD103" s="49">
        <v>-6.4216370990131111E-3</v>
      </c>
      <c r="BE103" s="49">
        <v>1.5877483071069953E-2</v>
      </c>
      <c r="BF103" s="107">
        <v>2.7970535235687075E-2</v>
      </c>
    </row>
    <row r="104" spans="1:58">
      <c r="A104" s="39" t="s">
        <v>127</v>
      </c>
      <c r="B104" s="48">
        <v>9.3496841429937874</v>
      </c>
      <c r="C104" s="48">
        <v>9.5752821491282667</v>
      </c>
      <c r="D104" s="48">
        <v>9.8071529804077855</v>
      </c>
      <c r="E104" s="48">
        <v>10.01432635348233</v>
      </c>
      <c r="F104" s="48">
        <v>10.274388049006836</v>
      </c>
      <c r="G104" s="48">
        <v>20.603721917808219</v>
      </c>
      <c r="H104" s="48">
        <v>18.91574</v>
      </c>
      <c r="I104" s="48">
        <v>20.447461475409835</v>
      </c>
      <c r="J104" s="70">
        <v>21.266723835616435</v>
      </c>
      <c r="K104" s="48">
        <v>16.864749863013699</v>
      </c>
      <c r="L104" s="48">
        <v>16.350307123287671</v>
      </c>
      <c r="M104" s="48">
        <v>16.207517486338798</v>
      </c>
      <c r="N104" s="48">
        <v>17.266073698630137</v>
      </c>
      <c r="O104" s="48">
        <v>20.092415890410958</v>
      </c>
      <c r="P104" s="48">
        <v>20.627354246575344</v>
      </c>
      <c r="Q104" s="48">
        <v>20.739716939890712</v>
      </c>
      <c r="R104" s="48">
        <v>24.620716438356165</v>
      </c>
      <c r="S104" s="48">
        <v>27.656070958904106</v>
      </c>
      <c r="T104" s="48">
        <v>30.147464931506843</v>
      </c>
      <c r="U104" s="48">
        <v>25.471787158469944</v>
      </c>
      <c r="V104" s="48">
        <v>23.381829863013699</v>
      </c>
      <c r="W104" s="48">
        <v>23.442847397260277</v>
      </c>
      <c r="X104" s="48">
        <v>26.695607397260272</v>
      </c>
      <c r="Y104" s="48">
        <v>26.282345355191257</v>
      </c>
      <c r="Z104" s="48">
        <v>25.178079178082189</v>
      </c>
      <c r="AA104" s="48">
        <v>27.099846027397263</v>
      </c>
      <c r="AB104" s="48">
        <v>28.395708767123285</v>
      </c>
      <c r="AC104" s="48">
        <v>33.180690983606567</v>
      </c>
      <c r="AD104" s="48">
        <v>32.544772328767124</v>
      </c>
      <c r="AE104" s="48">
        <v>36.075471506849325</v>
      </c>
      <c r="AF104" s="48">
        <v>39.10236246575343</v>
      </c>
      <c r="AG104" s="48">
        <v>47.331129781420756</v>
      </c>
      <c r="AH104" s="48">
        <v>51.413072054794526</v>
      </c>
      <c r="AI104" s="48">
        <v>54.823338082191775</v>
      </c>
      <c r="AJ104" s="48">
        <v>59.909301369863009</v>
      </c>
      <c r="AK104" s="48">
        <v>70.408367213114758</v>
      </c>
      <c r="AL104" s="48">
        <v>69.440269315068491</v>
      </c>
      <c r="AM104" s="48">
        <v>73.50858493150686</v>
      </c>
      <c r="AN104" s="48">
        <v>73.364730136986296</v>
      </c>
      <c r="AO104" s="48">
        <v>72.884636338797819</v>
      </c>
      <c r="AP104" s="48">
        <v>82.530840438356179</v>
      </c>
      <c r="AQ104" s="48">
        <v>85.974942958904109</v>
      </c>
      <c r="AR104" s="48">
        <v>91.311572219178061</v>
      </c>
      <c r="AS104" s="48">
        <v>82.761411420765029</v>
      </c>
      <c r="AT104" s="48">
        <v>87.22332816438356</v>
      </c>
      <c r="AU104" s="48">
        <v>87.025491897260252</v>
      </c>
      <c r="AV104" s="48">
        <v>91.688604086027397</v>
      </c>
      <c r="AW104" s="48">
        <v>95.387685248907104</v>
      </c>
      <c r="AX104" s="48">
        <v>82.033743733150686</v>
      </c>
      <c r="AY104" s="48">
        <v>70.594596084931496</v>
      </c>
      <c r="AZ104" s="48">
        <v>89.562138767123301</v>
      </c>
      <c r="BA104" s="48">
        <v>105.17680966761043</v>
      </c>
      <c r="BB104" s="48">
        <v>113.36283891090903</v>
      </c>
      <c r="BC104" s="71">
        <v>111.94042194041263</v>
      </c>
      <c r="BD104" s="49">
        <v>-1.2547471324481085E-2</v>
      </c>
      <c r="BE104" s="49">
        <v>2.1867270403020056E-2</v>
      </c>
      <c r="BF104" s="49">
        <v>1.1211655690720017E-3</v>
      </c>
    </row>
    <row r="105" spans="1:58">
      <c r="A105" s="39" t="s">
        <v>90</v>
      </c>
      <c r="B105" s="48">
        <v>43.85572602739726</v>
      </c>
      <c r="C105" s="48">
        <v>51.777698630136989</v>
      </c>
      <c r="D105" s="48">
        <v>61.370958904109592</v>
      </c>
      <c r="E105" s="48">
        <v>72.863715846994538</v>
      </c>
      <c r="F105" s="48">
        <v>87.341150684931506</v>
      </c>
      <c r="G105" s="48">
        <v>104.72898630136986</v>
      </c>
      <c r="H105" s="48">
        <v>145.15742465753425</v>
      </c>
      <c r="I105" s="48">
        <v>156.19576502732241</v>
      </c>
      <c r="J105" s="70">
        <v>199.92827397260274</v>
      </c>
      <c r="K105" s="48">
        <v>179.72561643835616</v>
      </c>
      <c r="L105" s="48">
        <v>208.84180821917806</v>
      </c>
      <c r="M105" s="48">
        <v>268.44852459016391</v>
      </c>
      <c r="N105" s="48">
        <v>298.29827397260277</v>
      </c>
      <c r="O105" s="48">
        <v>348.83487671232876</v>
      </c>
      <c r="P105" s="48">
        <v>352.14986301369868</v>
      </c>
      <c r="Q105" s="48">
        <v>364.28909836065583</v>
      </c>
      <c r="R105" s="48">
        <v>323.84167123287676</v>
      </c>
      <c r="S105" s="48">
        <v>313.22556164383559</v>
      </c>
      <c r="T105" s="48">
        <v>322.39216438356164</v>
      </c>
      <c r="U105" s="48">
        <v>316.34581967213114</v>
      </c>
      <c r="V105" s="48">
        <v>392.46863753015759</v>
      </c>
      <c r="W105" s="48">
        <v>433.65266067956276</v>
      </c>
      <c r="X105" s="48">
        <v>451.71314296655538</v>
      </c>
      <c r="Y105" s="48">
        <v>512.83201437675177</v>
      </c>
      <c r="Z105" s="48">
        <v>568.00797264251139</v>
      </c>
      <c r="AA105" s="48">
        <v>588.7422297271662</v>
      </c>
      <c r="AB105" s="48">
        <v>608.49086627269025</v>
      </c>
      <c r="AC105" s="48">
        <v>625.42227432573316</v>
      </c>
      <c r="AD105" s="48">
        <v>670.07567344104223</v>
      </c>
      <c r="AE105" s="48">
        <v>711.91811853305603</v>
      </c>
      <c r="AF105" s="48">
        <v>766.06721538851286</v>
      </c>
      <c r="AG105" s="48">
        <v>769.55148400768655</v>
      </c>
      <c r="AH105" s="48">
        <v>800.28549668644314</v>
      </c>
      <c r="AI105" s="48">
        <v>824.56195508443636</v>
      </c>
      <c r="AJ105" s="48">
        <v>886.33254623999221</v>
      </c>
      <c r="AK105" s="48">
        <v>916.0366754970355</v>
      </c>
      <c r="AL105" s="48">
        <v>964.89686002312067</v>
      </c>
      <c r="AM105" s="48">
        <v>972.15271975965902</v>
      </c>
      <c r="AN105" s="48">
        <v>1014.9091945411855</v>
      </c>
      <c r="AO105" s="48">
        <v>1060.5301056017117</v>
      </c>
      <c r="AP105" s="48">
        <v>1056.7174799109018</v>
      </c>
      <c r="AQ105" s="48">
        <v>1056.3740046365822</v>
      </c>
      <c r="AR105" s="48">
        <v>1115.3397259353624</v>
      </c>
      <c r="AS105" s="48">
        <v>1009.5934930166483</v>
      </c>
      <c r="AT105" s="48">
        <v>1021.6436532697983</v>
      </c>
      <c r="AU105" s="48">
        <v>1043.4148950358808</v>
      </c>
      <c r="AV105" s="48">
        <v>950.44711087737801</v>
      </c>
      <c r="AW105" s="48">
        <v>949.6060873531178</v>
      </c>
      <c r="AX105" s="48">
        <v>981.13912617592359</v>
      </c>
      <c r="AY105" s="48">
        <v>1012.6404989185522</v>
      </c>
      <c r="AZ105" s="48">
        <v>1021.2354551312276</v>
      </c>
      <c r="BA105" s="48">
        <v>1046.1373990679579</v>
      </c>
      <c r="BB105" s="48">
        <v>1069.1119382699005</v>
      </c>
      <c r="BC105" s="71">
        <v>1074.7200985141133</v>
      </c>
      <c r="BD105" s="49">
        <v>5.2456249373551422E-3</v>
      </c>
      <c r="BE105" s="49">
        <v>-4.2241237666363896E-3</v>
      </c>
      <c r="BF105" s="49">
        <v>1.0764111390299194E-2</v>
      </c>
    </row>
    <row r="106" spans="1:58">
      <c r="A106" s="39" t="s">
        <v>91</v>
      </c>
      <c r="B106" s="48">
        <v>47.561397260273971</v>
      </c>
      <c r="C106" s="48">
        <v>55.992794520547946</v>
      </c>
      <c r="D106" s="48">
        <v>61.973424657534252</v>
      </c>
      <c r="E106" s="48">
        <v>81.13</v>
      </c>
      <c r="F106" s="48">
        <v>87.969643835616438</v>
      </c>
      <c r="G106" s="48">
        <v>102.80887671232877</v>
      </c>
      <c r="H106" s="48">
        <v>114.38657534246575</v>
      </c>
      <c r="I106" s="48">
        <v>142.74781420765029</v>
      </c>
      <c r="J106" s="70">
        <v>151.42624657534247</v>
      </c>
      <c r="K106" s="48">
        <v>153.65293150684931</v>
      </c>
      <c r="L106" s="48">
        <v>167.89980821917811</v>
      </c>
      <c r="M106" s="48">
        <v>175.97057377049182</v>
      </c>
      <c r="N106" s="48">
        <v>197.95082191780824</v>
      </c>
      <c r="O106" s="48">
        <v>221.27819178082194</v>
      </c>
      <c r="P106" s="48">
        <v>225.111698630137</v>
      </c>
      <c r="Q106" s="48">
        <v>232.50806010928966</v>
      </c>
      <c r="R106" s="48">
        <v>223.6496712328767</v>
      </c>
      <c r="S106" s="48">
        <v>205.84895890410959</v>
      </c>
      <c r="T106" s="48">
        <v>231.31402739726028</v>
      </c>
      <c r="U106" s="48">
        <v>241.30590163934423</v>
      </c>
      <c r="V106" s="48">
        <v>231.5579178082192</v>
      </c>
      <c r="W106" s="48">
        <v>240.92602356164389</v>
      </c>
      <c r="X106" s="48">
        <v>263.96514301369865</v>
      </c>
      <c r="Y106" s="48">
        <v>297.76606284153007</v>
      </c>
      <c r="Z106" s="48">
        <v>349.94431671232877</v>
      </c>
      <c r="AA106" s="48">
        <v>423.96181205479451</v>
      </c>
      <c r="AB106" s="48">
        <v>452.19433150684932</v>
      </c>
      <c r="AC106" s="48">
        <v>507.66603730818179</v>
      </c>
      <c r="AD106" s="48">
        <v>590.03064684931508</v>
      </c>
      <c r="AE106" s="48">
        <v>655.47221808219183</v>
      </c>
      <c r="AF106" s="48">
        <v>712.69774821917804</v>
      </c>
      <c r="AG106" s="48">
        <v>792.13103834867877</v>
      </c>
      <c r="AH106" s="48">
        <v>805.25516356164383</v>
      </c>
      <c r="AI106" s="48">
        <v>741.6595416438355</v>
      </c>
      <c r="AJ106" s="48">
        <v>794.71422821917815</v>
      </c>
      <c r="AK106" s="48">
        <v>763.32990220824922</v>
      </c>
      <c r="AL106" s="48">
        <v>765.90167095890399</v>
      </c>
      <c r="AM106" s="48">
        <v>845.88668465753437</v>
      </c>
      <c r="AN106" s="48">
        <v>939.87048246575353</v>
      </c>
      <c r="AO106" s="48">
        <v>1002.6409579833826</v>
      </c>
      <c r="AP106" s="48">
        <v>1014.4423720547935</v>
      </c>
      <c r="AQ106" s="48">
        <v>987.82749347788661</v>
      </c>
      <c r="AR106" s="48">
        <v>1030.1493854794514</v>
      </c>
      <c r="AS106" s="48">
        <v>1016.2715333518037</v>
      </c>
      <c r="AT106" s="48">
        <v>1075.0615901369865</v>
      </c>
      <c r="AU106" s="48">
        <v>1121.2767578082203</v>
      </c>
      <c r="AV106" s="48">
        <v>1184.3648526027389</v>
      </c>
      <c r="AW106" s="48">
        <v>1250.0408896174868</v>
      </c>
      <c r="AX106" s="48">
        <v>1298.6054062678711</v>
      </c>
      <c r="AY106" s="48">
        <v>1309.3716613946949</v>
      </c>
      <c r="AZ106" s="48">
        <v>1360.007795584846</v>
      </c>
      <c r="BA106" s="48">
        <v>1395.5972364789595</v>
      </c>
      <c r="BB106" s="48">
        <v>1444.1501747435791</v>
      </c>
      <c r="BC106" s="71">
        <v>1477.8260610851146</v>
      </c>
      <c r="BD106" s="49">
        <v>2.3318825791448505E-2</v>
      </c>
      <c r="BE106" s="49">
        <v>3.4358803075107858E-2</v>
      </c>
      <c r="BF106" s="107">
        <v>1.4801513769958009E-2</v>
      </c>
    </row>
    <row r="107" spans="1:58">
      <c r="A107" s="39" t="s">
        <v>92</v>
      </c>
      <c r="B107" s="48">
        <v>31.347252782638357</v>
      </c>
      <c r="C107" s="48">
        <v>68.50953649182739</v>
      </c>
      <c r="D107" s="48">
        <v>100.33816599877534</v>
      </c>
      <c r="E107" s="48">
        <v>102.08027629303061</v>
      </c>
      <c r="F107" s="48">
        <v>123.7138201008548</v>
      </c>
      <c r="G107" s="48">
        <v>128.25801645062685</v>
      </c>
      <c r="H107" s="48">
        <v>108.50231535825424</v>
      </c>
      <c r="I107" s="48">
        <v>111.71932763794591</v>
      </c>
      <c r="J107" s="70">
        <v>109.93492319389534</v>
      </c>
      <c r="K107" s="48">
        <v>67.510698255448773</v>
      </c>
      <c r="L107" s="48">
        <v>64.568266352026299</v>
      </c>
      <c r="M107" s="48">
        <v>16.797280720104371</v>
      </c>
      <c r="N107" s="48">
        <v>16.339009845874521</v>
      </c>
      <c r="O107" s="48">
        <v>19.734791984594519</v>
      </c>
      <c r="P107" s="48">
        <v>22.860008867542469</v>
      </c>
      <c r="Q107" s="48">
        <v>40.10127049918907</v>
      </c>
      <c r="R107" s="48">
        <v>34.888210491118905</v>
      </c>
      <c r="S107" s="48">
        <v>35.527222734653705</v>
      </c>
      <c r="T107" s="48">
        <v>40.497557151549586</v>
      </c>
      <c r="U107" s="48">
        <v>39.444892270120768</v>
      </c>
      <c r="V107" s="48">
        <v>40.266043831374247</v>
      </c>
      <c r="W107" s="48">
        <v>44.578374380056985</v>
      </c>
      <c r="X107" s="48">
        <v>52.058153018308488</v>
      </c>
      <c r="Y107" s="48">
        <v>54.576374502483603</v>
      </c>
      <c r="Z107" s="48">
        <v>50.648395199055884</v>
      </c>
      <c r="AA107" s="48">
        <v>59.956494998546304</v>
      </c>
      <c r="AB107" s="48">
        <v>58.208580351155618</v>
      </c>
      <c r="AC107" s="48">
        <v>63.480027322404375</v>
      </c>
      <c r="AD107" s="48">
        <v>80.412602739726026</v>
      </c>
      <c r="AE107" s="48">
        <v>89.574794520547954</v>
      </c>
      <c r="AF107" s="48">
        <v>98.851726027397248</v>
      </c>
      <c r="AG107" s="48">
        <v>114.22950819672134</v>
      </c>
      <c r="AH107" s="48">
        <v>130.95178082191779</v>
      </c>
      <c r="AI107" s="48">
        <v>143.4772602739726</v>
      </c>
      <c r="AJ107" s="48">
        <v>158.11627397260276</v>
      </c>
      <c r="AK107" s="48">
        <v>170.60729508196721</v>
      </c>
      <c r="AL107" s="48">
        <v>185.71676712328767</v>
      </c>
      <c r="AM107" s="48">
        <v>205.00717808219179</v>
      </c>
      <c r="AN107" s="48">
        <v>219.97320608219175</v>
      </c>
      <c r="AO107" s="48">
        <v>262.76163730704525</v>
      </c>
      <c r="AP107" s="48">
        <v>257.56395912328765</v>
      </c>
      <c r="AQ107" s="48">
        <v>253.87647441095891</v>
      </c>
      <c r="AR107" s="48">
        <v>283.20236898630134</v>
      </c>
      <c r="AS107" s="48">
        <v>299.76029642076503</v>
      </c>
      <c r="AT107" s="48">
        <v>305.25608613698626</v>
      </c>
      <c r="AU107" s="48">
        <v>332.29161643835613</v>
      </c>
      <c r="AV107" s="48">
        <v>361.382301369863</v>
      </c>
      <c r="AW107" s="48">
        <v>368.01355336137033</v>
      </c>
      <c r="AX107" s="48">
        <v>397.68054646921837</v>
      </c>
      <c r="AY107" s="48">
        <v>409.09213822243282</v>
      </c>
      <c r="AZ107" s="48">
        <v>444.8317222611617</v>
      </c>
      <c r="BA107" s="48">
        <v>471.13578513838542</v>
      </c>
      <c r="BB107" s="48">
        <v>497.57373235186998</v>
      </c>
      <c r="BC107" s="71">
        <v>522.02000902593409</v>
      </c>
      <c r="BD107" s="49">
        <v>4.9130963080616263E-2</v>
      </c>
      <c r="BE107" s="49">
        <v>5.7976585675839187E-2</v>
      </c>
      <c r="BF107" s="49">
        <v>5.2284139218099455E-3</v>
      </c>
    </row>
    <row r="108" spans="1:58">
      <c r="A108" s="39" t="s">
        <v>93</v>
      </c>
      <c r="B108" s="53">
        <v>61.784159740287549</v>
      </c>
      <c r="C108" s="53">
        <v>65.283255476853668</v>
      </c>
      <c r="D108" s="53">
        <v>70.015716960974544</v>
      </c>
      <c r="E108" s="53">
        <v>73.827452190635086</v>
      </c>
      <c r="F108" s="53">
        <v>77.442776520708804</v>
      </c>
      <c r="G108" s="53">
        <v>81.138150205174128</v>
      </c>
      <c r="H108" s="53">
        <v>83.624713567711183</v>
      </c>
      <c r="I108" s="53">
        <v>93.778072153567109</v>
      </c>
      <c r="J108" s="83">
        <v>93.36339711152425</v>
      </c>
      <c r="K108" s="53">
        <v>102.45957076056958</v>
      </c>
      <c r="L108" s="53">
        <v>101.67343968647481</v>
      </c>
      <c r="M108" s="53">
        <v>107.34237435930024</v>
      </c>
      <c r="N108" s="53">
        <v>109.88829182632449</v>
      </c>
      <c r="O108" s="53">
        <v>126.67760137013045</v>
      </c>
      <c r="P108" s="53">
        <v>139.32365313437191</v>
      </c>
      <c r="Q108" s="53">
        <v>155.01407838395355</v>
      </c>
      <c r="R108" s="53">
        <v>154.44372062778007</v>
      </c>
      <c r="S108" s="53">
        <v>152.98835265971482</v>
      </c>
      <c r="T108" s="53">
        <v>156.83208461298128</v>
      </c>
      <c r="U108" s="53">
        <v>147.46151614428609</v>
      </c>
      <c r="V108" s="53">
        <v>167.15152911912131</v>
      </c>
      <c r="W108" s="53">
        <v>173.60969952582101</v>
      </c>
      <c r="X108" s="53">
        <v>168.58375076296088</v>
      </c>
      <c r="Y108" s="53">
        <v>168.45633102585182</v>
      </c>
      <c r="Z108" s="53">
        <v>169.18921928432999</v>
      </c>
      <c r="AA108" s="53">
        <v>181.06455126414141</v>
      </c>
      <c r="AB108" s="53">
        <v>167.55707062262766</v>
      </c>
      <c r="AC108" s="53">
        <v>155.37899550629763</v>
      </c>
      <c r="AD108" s="53">
        <v>162.55655598492916</v>
      </c>
      <c r="AE108" s="53">
        <v>162.06959675513306</v>
      </c>
      <c r="AF108" s="53">
        <v>171.76809586702052</v>
      </c>
      <c r="AG108" s="53">
        <v>183.26564040693208</v>
      </c>
      <c r="AH108" s="53">
        <v>187.28979017534246</v>
      </c>
      <c r="AI108" s="53">
        <v>197.12036547649527</v>
      </c>
      <c r="AJ108" s="53">
        <v>189.17859002347089</v>
      </c>
      <c r="AK108" s="53">
        <v>203.75097959870919</v>
      </c>
      <c r="AL108" s="53">
        <v>216.76502974196464</v>
      </c>
      <c r="AM108" s="53">
        <v>220.68389516223348</v>
      </c>
      <c r="AN108" s="53">
        <v>233.07636653274037</v>
      </c>
      <c r="AO108" s="53">
        <v>234.48102237056605</v>
      </c>
      <c r="AP108" s="53">
        <v>225.10658536389215</v>
      </c>
      <c r="AQ108" s="53">
        <v>234.30048749090631</v>
      </c>
      <c r="AR108" s="53">
        <v>251.4505493232241</v>
      </c>
      <c r="AS108" s="53">
        <v>248.9372656360913</v>
      </c>
      <c r="AT108" s="53">
        <v>267.63889580196133</v>
      </c>
      <c r="AU108" s="53">
        <v>284.73763556763606</v>
      </c>
      <c r="AV108" s="53">
        <v>303.9748439924395</v>
      </c>
      <c r="AW108" s="53">
        <v>329.30236086614894</v>
      </c>
      <c r="AX108" s="53">
        <v>364.05371763872051</v>
      </c>
      <c r="AY108" s="53">
        <v>388.45777814212795</v>
      </c>
      <c r="AZ108" s="53">
        <v>407.80074687013212</v>
      </c>
      <c r="BA108" s="53">
        <v>435.55438871436883</v>
      </c>
      <c r="BB108" s="53">
        <v>448.68022734991558</v>
      </c>
      <c r="BC108" s="82">
        <v>461.45377403531916</v>
      </c>
      <c r="BD108" s="54">
        <v>2.8469154437335442E-2</v>
      </c>
      <c r="BE108" s="54">
        <v>5.96158214390754E-2</v>
      </c>
      <c r="BF108" s="54">
        <v>4.6217985799815219E-3</v>
      </c>
    </row>
    <row r="109" spans="1:58" s="69" customFormat="1">
      <c r="A109" s="73" t="s">
        <v>94</v>
      </c>
      <c r="B109" s="74">
        <v>3206.8239127817474</v>
      </c>
      <c r="C109" s="74">
        <v>3695.4570538129183</v>
      </c>
      <c r="D109" s="74">
        <v>4303.092398522198</v>
      </c>
      <c r="E109" s="74">
        <v>4905.0775966259071</v>
      </c>
      <c r="F109" s="74">
        <v>5717.7262727540719</v>
      </c>
      <c r="G109" s="74">
        <v>6648.1762067771115</v>
      </c>
      <c r="H109" s="74">
        <v>7396.0488511177455</v>
      </c>
      <c r="I109" s="74">
        <v>7943.0746426876858</v>
      </c>
      <c r="J109" s="74">
        <v>9061.6098934561032</v>
      </c>
      <c r="K109" s="74">
        <v>8999.2490046011135</v>
      </c>
      <c r="L109" s="74">
        <v>8967.5292308700937</v>
      </c>
      <c r="M109" s="74">
        <v>9520.3606053116</v>
      </c>
      <c r="N109" s="74">
        <v>9994.3306662572231</v>
      </c>
      <c r="O109" s="74">
        <v>10802.516627635046</v>
      </c>
      <c r="P109" s="74">
        <v>11102.260490427003</v>
      </c>
      <c r="Q109" s="74">
        <v>10473.188383011286</v>
      </c>
      <c r="R109" s="74">
        <v>10209.296400214214</v>
      </c>
      <c r="S109" s="74">
        <v>9973.216278331518</v>
      </c>
      <c r="T109" s="74">
        <v>10133.684863003975</v>
      </c>
      <c r="U109" s="74">
        <v>10483.115516539545</v>
      </c>
      <c r="V109" s="74">
        <v>10545.307283424898</v>
      </c>
      <c r="W109" s="74">
        <v>10966.57795824518</v>
      </c>
      <c r="X109" s="74">
        <v>11311.952412314882</v>
      </c>
      <c r="Y109" s="74">
        <v>12242.119719939426</v>
      </c>
      <c r="Z109" s="74">
        <v>13046.256600776896</v>
      </c>
      <c r="AA109" s="74">
        <v>13852.490780974582</v>
      </c>
      <c r="AB109" s="74">
        <v>14458.333139002885</v>
      </c>
      <c r="AC109" s="74">
        <v>15404.105557794133</v>
      </c>
      <c r="AD109" s="74">
        <v>16151.421843620619</v>
      </c>
      <c r="AE109" s="74">
        <v>17105.335150558632</v>
      </c>
      <c r="AF109" s="74">
        <v>18188.247428568004</v>
      </c>
      <c r="AG109" s="74">
        <v>19059.91714791179</v>
      </c>
      <c r="AH109" s="74">
        <v>20073.506015701492</v>
      </c>
      <c r="AI109" s="74">
        <v>19676.298053201659</v>
      </c>
      <c r="AJ109" s="74">
        <v>20605.415384815773</v>
      </c>
      <c r="AK109" s="74">
        <v>21189.906889888596</v>
      </c>
      <c r="AL109" s="74">
        <v>21415.332389648058</v>
      </c>
      <c r="AM109" s="74">
        <v>22164.793210332977</v>
      </c>
      <c r="AN109" s="74">
        <v>23079.170360054624</v>
      </c>
      <c r="AO109" s="74">
        <v>24299.598497754356</v>
      </c>
      <c r="AP109" s="74">
        <v>24586.631503356104</v>
      </c>
      <c r="AQ109" s="74">
        <v>25176.471062574332</v>
      </c>
      <c r="AR109" s="74">
        <v>26077.619420702686</v>
      </c>
      <c r="AS109" s="74">
        <v>25939.820142784829</v>
      </c>
      <c r="AT109" s="74">
        <v>26351.496429460149</v>
      </c>
      <c r="AU109" s="74">
        <v>28042.818943619786</v>
      </c>
      <c r="AV109" s="74">
        <v>28942.440056484324</v>
      </c>
      <c r="AW109" s="74">
        <v>30094.069593675489</v>
      </c>
      <c r="AX109" s="74">
        <v>30758.712702409903</v>
      </c>
      <c r="AY109" s="74">
        <v>31342.802430156418</v>
      </c>
      <c r="AZ109" s="74">
        <v>32551.157264491274</v>
      </c>
      <c r="BA109" s="74">
        <v>33743.472622610447</v>
      </c>
      <c r="BB109" s="74">
        <v>34835.096578511024</v>
      </c>
      <c r="BC109" s="74">
        <v>35863.271768067068</v>
      </c>
      <c r="BD109" s="75">
        <v>2.9515497028657744E-2</v>
      </c>
      <c r="BE109" s="75">
        <v>2.9378060174357179E-2</v>
      </c>
      <c r="BF109" s="75">
        <v>0.35919701573067475</v>
      </c>
    </row>
    <row r="110" spans="1:58">
      <c r="B110" s="48"/>
      <c r="C110" s="48"/>
      <c r="D110" s="48"/>
      <c r="E110" s="48"/>
      <c r="F110" s="48"/>
      <c r="G110" s="48"/>
      <c r="H110" s="48"/>
      <c r="I110" s="48"/>
      <c r="J110" s="70"/>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71"/>
      <c r="BD110" s="49"/>
      <c r="BE110" s="49"/>
      <c r="BF110" s="49"/>
    </row>
    <row r="111" spans="1:58">
      <c r="A111" s="57" t="s">
        <v>5</v>
      </c>
      <c r="B111" s="58">
        <v>30729.637819193842</v>
      </c>
      <c r="C111" s="58">
        <v>33097.768402886752</v>
      </c>
      <c r="D111" s="58">
        <v>35462.172922739628</v>
      </c>
      <c r="E111" s="58">
        <v>38380.607118301421</v>
      </c>
      <c r="F111" s="58">
        <v>41696.218082200445</v>
      </c>
      <c r="G111" s="58">
        <v>45259.555012273646</v>
      </c>
      <c r="H111" s="58">
        <v>47971.005466580486</v>
      </c>
      <c r="I111" s="58">
        <v>51503.004837108783</v>
      </c>
      <c r="J111" s="96">
        <v>55658.235636244506</v>
      </c>
      <c r="K111" s="58">
        <v>54870.375938426085</v>
      </c>
      <c r="L111" s="58">
        <v>54414.398740474826</v>
      </c>
      <c r="M111" s="58">
        <v>57792.992588574423</v>
      </c>
      <c r="N111" s="58">
        <v>59964.690072349586</v>
      </c>
      <c r="O111" s="58">
        <v>62946.708105199097</v>
      </c>
      <c r="P111" s="58">
        <v>64107.89951215114</v>
      </c>
      <c r="Q111" s="58">
        <v>61467.48897794338</v>
      </c>
      <c r="R111" s="58">
        <v>59574.043875983283</v>
      </c>
      <c r="S111" s="58">
        <v>57969.353767157241</v>
      </c>
      <c r="T111" s="58">
        <v>57828.650041724592</v>
      </c>
      <c r="U111" s="58">
        <v>59068.809835820743</v>
      </c>
      <c r="V111" s="58">
        <v>59493.188869141522</v>
      </c>
      <c r="W111" s="58">
        <v>61315.05366134514</v>
      </c>
      <c r="X111" s="58">
        <v>62648.112964404558</v>
      </c>
      <c r="Y111" s="58">
        <v>64600.450592651185</v>
      </c>
      <c r="Z111" s="58">
        <v>65838.331015720731</v>
      </c>
      <c r="AA111" s="58">
        <v>66676.41211215996</v>
      </c>
      <c r="AB111" s="58">
        <v>66803.263375088311</v>
      </c>
      <c r="AC111" s="58">
        <v>67873.512936717612</v>
      </c>
      <c r="AD111" s="58">
        <v>67723.76781700486</v>
      </c>
      <c r="AE111" s="58">
        <v>69330.834126307833</v>
      </c>
      <c r="AF111" s="58">
        <v>70466.198235857824</v>
      </c>
      <c r="AG111" s="58">
        <v>72002.337850140379</v>
      </c>
      <c r="AH111" s="58">
        <v>74133.672438305119</v>
      </c>
      <c r="AI111" s="58">
        <v>74519.400346149021</v>
      </c>
      <c r="AJ111" s="58">
        <v>76073.919161364945</v>
      </c>
      <c r="AK111" s="58">
        <v>76874.792434085524</v>
      </c>
      <c r="AL111" s="58">
        <v>77772.802381316462</v>
      </c>
      <c r="AM111" s="58">
        <v>78688.96848488893</v>
      </c>
      <c r="AN111" s="58">
        <v>80401.701880081295</v>
      </c>
      <c r="AO111" s="58">
        <v>83250.054425550203</v>
      </c>
      <c r="AP111" s="58">
        <v>84579.572921650266</v>
      </c>
      <c r="AQ111" s="58">
        <v>85746.064898916942</v>
      </c>
      <c r="AR111" s="58">
        <v>87190.890268003117</v>
      </c>
      <c r="AS111" s="58">
        <v>86618.908626271572</v>
      </c>
      <c r="AT111" s="58">
        <v>85780.285798224882</v>
      </c>
      <c r="AU111" s="58">
        <v>88729.603463644773</v>
      </c>
      <c r="AV111" s="58">
        <v>89762.616453888651</v>
      </c>
      <c r="AW111" s="58">
        <v>90724.437411667823</v>
      </c>
      <c r="AX111" s="58">
        <v>92275.627789819642</v>
      </c>
      <c r="AY111" s="58">
        <v>93194.30990667094</v>
      </c>
      <c r="AZ111" s="58">
        <v>95047.571445369176</v>
      </c>
      <c r="BA111" s="58">
        <v>96737.338740452193</v>
      </c>
      <c r="BB111" s="58">
        <v>98405.542932785349</v>
      </c>
      <c r="BC111" s="96">
        <v>99842.900128539157</v>
      </c>
      <c r="BD111" s="59">
        <v>1.4606465783493228E-2</v>
      </c>
      <c r="BE111" s="59">
        <v>1.2173225544275246E-2</v>
      </c>
      <c r="BF111" s="59">
        <v>1</v>
      </c>
    </row>
    <row r="112" spans="1:58" s="69" customFormat="1">
      <c r="A112" s="69" t="s">
        <v>95</v>
      </c>
      <c r="B112" s="70">
        <v>23108.667596617248</v>
      </c>
      <c r="C112" s="70">
        <v>24873.30394157636</v>
      </c>
      <c r="D112" s="70">
        <v>26682.048350097888</v>
      </c>
      <c r="E112" s="70">
        <v>28978.12163491558</v>
      </c>
      <c r="F112" s="70">
        <v>31584.678295220318</v>
      </c>
      <c r="G112" s="70">
        <v>34178.014069339297</v>
      </c>
      <c r="H112" s="70">
        <v>35839.474678806429</v>
      </c>
      <c r="I112" s="70">
        <v>38368.85564511839</v>
      </c>
      <c r="J112" s="98">
        <v>41283.637486957916</v>
      </c>
      <c r="K112" s="70">
        <v>39573.387920297377</v>
      </c>
      <c r="L112" s="70">
        <v>38524.059365482717</v>
      </c>
      <c r="M112" s="70">
        <v>40965.352801871661</v>
      </c>
      <c r="N112" s="70">
        <v>42084.397485990317</v>
      </c>
      <c r="O112" s="70">
        <v>43863.807446208331</v>
      </c>
      <c r="P112" s="70">
        <v>44187.049481092894</v>
      </c>
      <c r="Q112" s="70">
        <v>41180.86127735598</v>
      </c>
      <c r="R112" s="70">
        <v>39023.563438632766</v>
      </c>
      <c r="S112" s="70">
        <v>37211.655154063992</v>
      </c>
      <c r="T112" s="70">
        <v>36793.933666033117</v>
      </c>
      <c r="U112" s="70">
        <v>37717.790552743172</v>
      </c>
      <c r="V112" s="70">
        <v>37725.341919069222</v>
      </c>
      <c r="W112" s="70">
        <v>38909.368457607234</v>
      </c>
      <c r="X112" s="70">
        <v>39524.321371222177</v>
      </c>
      <c r="Y112" s="70">
        <v>40863.659692088004</v>
      </c>
      <c r="Z112" s="70">
        <v>41456.976002697207</v>
      </c>
      <c r="AA112" s="70">
        <v>41867.501214973963</v>
      </c>
      <c r="AB112" s="70">
        <v>42000.729988916573</v>
      </c>
      <c r="AC112" s="70">
        <v>43007.592843827049</v>
      </c>
      <c r="AD112" s="70">
        <v>43312.132899687153</v>
      </c>
      <c r="AE112" s="70">
        <v>44555.013203111572</v>
      </c>
      <c r="AF112" s="70">
        <v>45194.829767857227</v>
      </c>
      <c r="AG112" s="70">
        <v>46369.951554457264</v>
      </c>
      <c r="AH112" s="70">
        <v>47138.331592889714</v>
      </c>
      <c r="AI112" s="70">
        <v>47395.751889144325</v>
      </c>
      <c r="AJ112" s="70">
        <v>48325.697868460455</v>
      </c>
      <c r="AK112" s="70">
        <v>48311.476586942452</v>
      </c>
      <c r="AL112" s="70">
        <v>48318.200874806389</v>
      </c>
      <c r="AM112" s="70">
        <v>48339.800758545411</v>
      </c>
      <c r="AN112" s="70">
        <v>48923.157280154912</v>
      </c>
      <c r="AO112" s="70">
        <v>49674.691123351178</v>
      </c>
      <c r="AP112" s="70">
        <v>50051.520420753426</v>
      </c>
      <c r="AQ112" s="70">
        <v>49904.328642562708</v>
      </c>
      <c r="AR112" s="70">
        <v>49785.086129136369</v>
      </c>
      <c r="AS112" s="70">
        <v>48186.72594862894</v>
      </c>
      <c r="AT112" s="70">
        <v>46216.816361092526</v>
      </c>
      <c r="AU112" s="70">
        <v>46775.748041909377</v>
      </c>
      <c r="AV112" s="70">
        <v>46252.602822467248</v>
      </c>
      <c r="AW112" s="70">
        <v>45751.82625318315</v>
      </c>
      <c r="AX112" s="70">
        <v>45782.085988698505</v>
      </c>
      <c r="AY112" s="70">
        <v>45455.021123744133</v>
      </c>
      <c r="AZ112" s="70">
        <v>46086.309288246426</v>
      </c>
      <c r="BA112" s="70">
        <v>46688.424026830413</v>
      </c>
      <c r="BB112" s="70">
        <v>47199.216180461983</v>
      </c>
      <c r="BC112" s="71">
        <v>47466.301839912507</v>
      </c>
      <c r="BD112" s="72">
        <v>5.6586884500231527E-3</v>
      </c>
      <c r="BE112" s="72">
        <v>-5.3196182264122482E-3</v>
      </c>
      <c r="BF112" s="72">
        <v>0.47540988672007445</v>
      </c>
    </row>
    <row r="113" spans="1:58">
      <c r="A113" s="39" t="s">
        <v>96</v>
      </c>
      <c r="B113" s="48">
        <v>7620.9702225766077</v>
      </c>
      <c r="C113" s="48">
        <v>8224.4644613103701</v>
      </c>
      <c r="D113" s="48">
        <v>8780.1245726417346</v>
      </c>
      <c r="E113" s="48">
        <v>9402.4854833858444</v>
      </c>
      <c r="F113" s="48">
        <v>10111.539786980125</v>
      </c>
      <c r="G113" s="48">
        <v>11081.540942934329</v>
      </c>
      <c r="H113" s="48">
        <v>12131.530787774069</v>
      </c>
      <c r="I113" s="48">
        <v>13134.149191990393</v>
      </c>
      <c r="J113" s="98">
        <v>14374.598149286616</v>
      </c>
      <c r="K113" s="48">
        <v>15296.988018128717</v>
      </c>
      <c r="L113" s="48">
        <v>15890.339374992112</v>
      </c>
      <c r="M113" s="48">
        <v>16827.639786702752</v>
      </c>
      <c r="N113" s="48">
        <v>17880.29258635929</v>
      </c>
      <c r="O113" s="48">
        <v>19082.900658990769</v>
      </c>
      <c r="P113" s="48">
        <v>19920.850031058217</v>
      </c>
      <c r="Q113" s="48">
        <v>20286.627700587393</v>
      </c>
      <c r="R113" s="48">
        <v>20550.480437350565</v>
      </c>
      <c r="S113" s="48">
        <v>20757.698613093238</v>
      </c>
      <c r="T113" s="48">
        <v>21034.716375691496</v>
      </c>
      <c r="U113" s="48">
        <v>21351.019283077589</v>
      </c>
      <c r="V113" s="48">
        <v>21767.846950072264</v>
      </c>
      <c r="W113" s="48">
        <v>22405.685203737965</v>
      </c>
      <c r="X113" s="48">
        <v>23123.791593182381</v>
      </c>
      <c r="Y113" s="48">
        <v>23736.790900563181</v>
      </c>
      <c r="Z113" s="48">
        <v>24381.355013023491</v>
      </c>
      <c r="AA113" s="48">
        <v>24808.910897185968</v>
      </c>
      <c r="AB113" s="48">
        <v>24802.533386171723</v>
      </c>
      <c r="AC113" s="48">
        <v>24865.92009289053</v>
      </c>
      <c r="AD113" s="48">
        <v>24411.63491731774</v>
      </c>
      <c r="AE113" s="48">
        <v>24775.820923196272</v>
      </c>
      <c r="AF113" s="48">
        <v>25271.36846800067</v>
      </c>
      <c r="AG113" s="48">
        <v>25632.386295683144</v>
      </c>
      <c r="AH113" s="48">
        <v>26995.340845415369</v>
      </c>
      <c r="AI113" s="48">
        <v>27123.648457004703</v>
      </c>
      <c r="AJ113" s="48">
        <v>27748.221292904534</v>
      </c>
      <c r="AK113" s="48">
        <v>28563.31584714308</v>
      </c>
      <c r="AL113" s="48">
        <v>29454.601506510106</v>
      </c>
      <c r="AM113" s="48">
        <v>30349.167726343523</v>
      </c>
      <c r="AN113" s="48">
        <v>31478.544599926423</v>
      </c>
      <c r="AO113" s="48">
        <v>33575.363302198966</v>
      </c>
      <c r="AP113" s="48">
        <v>34528.052500896825</v>
      </c>
      <c r="AQ113" s="48">
        <v>35841.736256354125</v>
      </c>
      <c r="AR113" s="48">
        <v>37405.804138866741</v>
      </c>
      <c r="AS113" s="48">
        <v>38432.182677642661</v>
      </c>
      <c r="AT113" s="48">
        <v>39563.469437132364</v>
      </c>
      <c r="AU113" s="48">
        <v>41953.855421735439</v>
      </c>
      <c r="AV113" s="48">
        <v>43510.013631421403</v>
      </c>
      <c r="AW113" s="48">
        <v>44972.611158484615</v>
      </c>
      <c r="AX113" s="48">
        <v>46493.5418011211</v>
      </c>
      <c r="AY113" s="48">
        <v>47739.288782926793</v>
      </c>
      <c r="AZ113" s="48">
        <v>48961.262157122721</v>
      </c>
      <c r="BA113" s="48">
        <v>50048.914713621736</v>
      </c>
      <c r="BB113" s="48">
        <v>51206.326752323381</v>
      </c>
      <c r="BC113" s="71">
        <v>52376.598288626694</v>
      </c>
      <c r="BD113" s="49">
        <v>2.2854041883607845E-2</v>
      </c>
      <c r="BE113" s="49">
        <v>3.1902020373328899E-2</v>
      </c>
      <c r="BF113" s="49">
        <v>0.524590113279926</v>
      </c>
    </row>
    <row r="114" spans="1:58">
      <c r="A114" s="60" t="s">
        <v>97</v>
      </c>
      <c r="B114" s="61">
        <v>7799.2101549148747</v>
      </c>
      <c r="C114" s="61">
        <v>8566.4791192987559</v>
      </c>
      <c r="D114" s="61">
        <v>9302.2373919512447</v>
      </c>
      <c r="E114" s="61">
        <v>10181.490090792693</v>
      </c>
      <c r="F114" s="61">
        <v>11382.856360426911</v>
      </c>
      <c r="G114" s="61">
        <v>12595.830672261351</v>
      </c>
      <c r="H114" s="61">
        <v>13187.845826486615</v>
      </c>
      <c r="I114" s="61">
        <v>14096.001222604087</v>
      </c>
      <c r="J114" s="84">
        <v>15129.174366554027</v>
      </c>
      <c r="K114" s="61">
        <v>14211.519385858341</v>
      </c>
      <c r="L114" s="61">
        <v>13716.266837404963</v>
      </c>
      <c r="M114" s="61">
        <v>14598.112556331258</v>
      </c>
      <c r="N114" s="61">
        <v>14472.987347218175</v>
      </c>
      <c r="O114" s="61">
        <v>15352.707924655968</v>
      </c>
      <c r="P114" s="61">
        <v>15764.326138663902</v>
      </c>
      <c r="Q114" s="61">
        <v>14651.805677706081</v>
      </c>
      <c r="R114" s="61">
        <v>13715.253830440026</v>
      </c>
      <c r="S114" s="61">
        <v>13047.338182209482</v>
      </c>
      <c r="T114" s="61">
        <v>12725.144538476132</v>
      </c>
      <c r="U114" s="61">
        <v>12812.874891032248</v>
      </c>
      <c r="V114" s="61">
        <v>13060.090099153897</v>
      </c>
      <c r="W114" s="61">
        <v>13471.988313842085</v>
      </c>
      <c r="X114" s="61">
        <v>13492.871926999893</v>
      </c>
      <c r="Y114" s="61">
        <v>13625.94054733514</v>
      </c>
      <c r="Z114" s="61">
        <v>13689.15799300137</v>
      </c>
      <c r="AA114" s="61">
        <v>13998.699542193959</v>
      </c>
      <c r="AB114" s="61">
        <v>13990.189219031943</v>
      </c>
      <c r="AC114" s="61">
        <v>14042.70716480555</v>
      </c>
      <c r="AD114" s="61">
        <v>13914.729212131257</v>
      </c>
      <c r="AE114" s="61">
        <v>13994.485245206313</v>
      </c>
      <c r="AF114" s="61">
        <v>14252.090249148727</v>
      </c>
      <c r="AG114" s="61">
        <v>14514.064098420888</v>
      </c>
      <c r="AH114" s="61">
        <v>14617.941666540421</v>
      </c>
      <c r="AI114" s="61">
        <v>14976.833323925293</v>
      </c>
      <c r="AJ114" s="61">
        <v>14894.8699279667</v>
      </c>
      <c r="AK114" s="61">
        <v>14657.184076562202</v>
      </c>
      <c r="AL114" s="61">
        <v>14898.017605579604</v>
      </c>
      <c r="AM114" s="61">
        <v>14812.292140343508</v>
      </c>
      <c r="AN114" s="61">
        <v>14888.943285586072</v>
      </c>
      <c r="AO114" s="61">
        <v>14977.194143964873</v>
      </c>
      <c r="AP114" s="61">
        <v>15143.746769390169</v>
      </c>
      <c r="AQ114" s="61">
        <v>15170.833005428816</v>
      </c>
      <c r="AR114" s="61">
        <v>14911.481906406359</v>
      </c>
      <c r="AS114" s="61">
        <v>14785.645801112325</v>
      </c>
      <c r="AT114" s="61">
        <v>14091.575054762068</v>
      </c>
      <c r="AU114" s="61">
        <v>14012.365779768412</v>
      </c>
      <c r="AV114" s="61">
        <v>13599.462226760237</v>
      </c>
      <c r="AW114" s="61">
        <v>13100.939747550059</v>
      </c>
      <c r="AX114" s="61">
        <v>12847.76545909478</v>
      </c>
      <c r="AY114" s="61">
        <v>12662.514232192527</v>
      </c>
      <c r="AZ114" s="61">
        <v>12855.370837061817</v>
      </c>
      <c r="BA114" s="61">
        <v>13091.499467013233</v>
      </c>
      <c r="BB114" s="61">
        <v>13356.208717822163</v>
      </c>
      <c r="BC114" s="74">
        <v>13302.488367814556</v>
      </c>
      <c r="BD114" s="52">
        <v>-4.0221256752243102E-3</v>
      </c>
      <c r="BE114" s="52">
        <v>-1.0954573308032622E-2</v>
      </c>
      <c r="BF114" s="52">
        <v>0.13323419442633122</v>
      </c>
    </row>
    <row r="115" spans="1:58" ht="10.15" customHeight="1">
      <c r="A115" s="62"/>
      <c r="B115" s="63"/>
      <c r="C115" s="63"/>
      <c r="D115" s="63"/>
      <c r="E115" s="63"/>
      <c r="F115" s="63"/>
      <c r="G115" s="63"/>
      <c r="H115" s="63"/>
      <c r="I115" s="63"/>
      <c r="J115" s="85"/>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99" t="s">
        <v>141</v>
      </c>
      <c r="AQ115" s="63">
        <f>AQ112-AP112</f>
        <v>-147.19177819071774</v>
      </c>
      <c r="AR115" s="63">
        <f t="shared" ref="AR115:BC115" si="0">AR112-AQ112</f>
        <v>-119.24251342633943</v>
      </c>
      <c r="AS115" s="63">
        <f t="shared" si="0"/>
        <v>-1598.3601805074286</v>
      </c>
      <c r="AT115" s="63">
        <f t="shared" si="0"/>
        <v>-1969.9095875364146</v>
      </c>
      <c r="AU115" s="100">
        <f t="shared" si="0"/>
        <v>558.93168081685144</v>
      </c>
      <c r="AV115" s="63">
        <f t="shared" si="0"/>
        <v>-523.14521944212902</v>
      </c>
      <c r="AW115" s="63">
        <f t="shared" si="0"/>
        <v>-500.77656928409851</v>
      </c>
      <c r="AX115" s="100">
        <f t="shared" si="0"/>
        <v>30.259735515355715</v>
      </c>
      <c r="AY115" s="63">
        <f t="shared" si="0"/>
        <v>-327.06486495437275</v>
      </c>
      <c r="AZ115" s="100">
        <f t="shared" si="0"/>
        <v>631.28816450229351</v>
      </c>
      <c r="BA115" s="63">
        <f t="shared" si="0"/>
        <v>602.11473858398676</v>
      </c>
      <c r="BB115" s="63">
        <f t="shared" si="0"/>
        <v>510.79215363156982</v>
      </c>
      <c r="BC115" s="80">
        <f t="shared" si="0"/>
        <v>267.08565945052396</v>
      </c>
    </row>
    <row r="116" spans="1:58" ht="10.9" customHeight="1">
      <c r="A116" s="64" t="s">
        <v>98</v>
      </c>
      <c r="BB116" s="39" t="s">
        <v>145</v>
      </c>
      <c r="BC116" s="97">
        <f>(BC112/B112)^(1/(BC3-J3))-1</f>
        <v>1.6124446047944163E-2</v>
      </c>
    </row>
    <row r="117" spans="1:58">
      <c r="A117" s="64" t="s">
        <v>99</v>
      </c>
      <c r="AY117" s="104" t="s">
        <v>144</v>
      </c>
      <c r="AZ117" s="102">
        <f>AZ112/AY112-1</f>
        <v>1.3888194282952959E-2</v>
      </c>
      <c r="BA117" s="102">
        <f t="shared" ref="BA117:BC117" si="1">BA112/AZ112-1</f>
        <v>1.3064937242382779E-2</v>
      </c>
      <c r="BB117" s="102">
        <f t="shared" si="1"/>
        <v>1.0940445394730602E-2</v>
      </c>
      <c r="BC117" s="103">
        <f t="shared" si="1"/>
        <v>5.6586884500231527E-3</v>
      </c>
    </row>
    <row r="118" spans="1:58" ht="10.9" customHeight="1">
      <c r="A118" s="64" t="s">
        <v>100</v>
      </c>
      <c r="J118" s="106">
        <f>J113/J111</f>
        <v>0.25826542981405454</v>
      </c>
      <c r="AO118" s="104" t="s">
        <v>142</v>
      </c>
      <c r="AP118" s="39">
        <v>54.43</v>
      </c>
      <c r="AQ118" s="39">
        <v>65.39</v>
      </c>
      <c r="AR118" s="39">
        <v>72.7</v>
      </c>
      <c r="AS118" s="39">
        <v>97.64</v>
      </c>
      <c r="AT118" s="39">
        <v>61.86</v>
      </c>
      <c r="AU118" s="39">
        <v>79.64</v>
      </c>
      <c r="AV118" s="39">
        <v>110.94</v>
      </c>
      <c r="AW118" s="39">
        <v>111.97</v>
      </c>
      <c r="AX118" s="104">
        <v>108.86</v>
      </c>
      <c r="AY118" s="39">
        <v>98.94</v>
      </c>
      <c r="AZ118" s="39">
        <v>52.37</v>
      </c>
      <c r="BA118" s="39">
        <v>44.05</v>
      </c>
      <c r="BB118" s="39">
        <v>54.39</v>
      </c>
      <c r="BC118" s="80">
        <v>71.069999999999993</v>
      </c>
    </row>
    <row r="119" spans="1:58" ht="10.9" customHeight="1">
      <c r="A119" s="64" t="s">
        <v>137</v>
      </c>
    </row>
    <row r="120" spans="1:58" ht="11.45" customHeight="1">
      <c r="A120" s="39" t="s">
        <v>128</v>
      </c>
      <c r="AX120" s="105" t="s">
        <v>143</v>
      </c>
      <c r="BC120" s="106">
        <f>BC113/BC111</f>
        <v>0.524590113279926</v>
      </c>
    </row>
    <row r="121" spans="1:58" ht="12.6" customHeight="1">
      <c r="A121" s="65" t="s">
        <v>138</v>
      </c>
    </row>
    <row r="122" spans="1:58" ht="12.6" customHeight="1">
      <c r="A122" s="39" t="s">
        <v>101</v>
      </c>
      <c r="BB122" s="39" t="s">
        <v>146</v>
      </c>
      <c r="BC122" s="101">
        <f>(BC113/J113)^(1/(BC3-J3))-1</f>
        <v>2.9150055243347017E-2</v>
      </c>
    </row>
    <row r="123" spans="1:58" ht="13.15" customHeight="1">
      <c r="A123" s="65" t="s">
        <v>102</v>
      </c>
    </row>
    <row r="124" spans="1:58" s="38" customFormat="1">
      <c r="A124" s="66"/>
      <c r="G124" s="67"/>
      <c r="H124" s="67"/>
      <c r="I124" s="67"/>
      <c r="J124" s="86"/>
      <c r="K124" s="67"/>
      <c r="L124" s="67"/>
      <c r="M124" s="67"/>
      <c r="N124" s="67"/>
      <c r="O124" s="67"/>
      <c r="P124" s="67"/>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BC124" s="80"/>
    </row>
    <row r="125" spans="1:58" s="38" customFormat="1">
      <c r="J125" s="69"/>
      <c r="BC125" s="80"/>
    </row>
    <row r="126" spans="1:58" s="38" customFormat="1">
      <c r="J126" s="69"/>
      <c r="BC126" s="80"/>
    </row>
    <row r="127" spans="1:58" s="38" customFormat="1">
      <c r="J127" s="69"/>
      <c r="BC127" s="80"/>
    </row>
    <row r="128" spans="1:58" s="38" customFormat="1">
      <c r="J128" s="69"/>
      <c r="BC128" s="80"/>
    </row>
    <row r="129" spans="10:55" s="38" customFormat="1">
      <c r="J129" s="69"/>
      <c r="BC129" s="80"/>
    </row>
    <row r="130" spans="10:55" s="38" customFormat="1">
      <c r="J130" s="69"/>
      <c r="BC130" s="80"/>
    </row>
    <row r="131" spans="10:55" s="38" customFormat="1">
      <c r="J131" s="69"/>
      <c r="BC131" s="80"/>
    </row>
  </sheetData>
  <mergeCells count="1">
    <mergeCell ref="BD2:BE2"/>
  </mergeCells>
  <phoneticPr fontId="15"/>
  <hyperlinks>
    <hyperlink ref="J1" location="Contents!A1" display="Contents" xr:uid="{54E01F1E-B73E-474B-9EA7-D3F7490CEF2B}"/>
    <hyperlink ref="BH1" location="Contents!A1" display="Contents" xr:uid="{9CD93FAE-4850-4129-A7A0-3EC06AE67CB2}"/>
    <hyperlink ref="AX120" r:id="rId1" xr:uid="{4EA8D449-A105-47FA-9E53-88EA2152957D}"/>
  </hyperlinks>
  <pageMargins left="0.25" right="0" top="0.25" bottom="0" header="0" footer="0"/>
  <pageSetup paperSize="8" scale="4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グラフ</vt:lpstr>
      <vt:lpstr>データ</vt:lpstr>
      <vt:lpstr>データ②</vt:lpstr>
      <vt:lpstr>2022Oil Consumption - Barrels</vt:lpstr>
      <vt:lpstr>old 2019Oil Consumption </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2025-05-16T04:31:19Z</dcterms:created>
  <dcterms:modified xsi:type="dcterms:W3CDTF">2025-07-29T04:00:12Z</dcterms:modified>
</cp:coreProperties>
</file>