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584A5A60-F7C6-4C8F-BE43-B8C5CB9D4309}" xr6:coauthVersionLast="47" xr6:coauthVersionMax="47" xr10:uidLastSave="{00000000-0000-0000-0000-000000000000}"/>
  <bookViews>
    <workbookView xWindow="2160" yWindow="2190" windowWidth="26640" windowHeight="15315" tabRatio="866" xr2:uid="{00000000-000D-0000-FFFF-FFFF00000000}"/>
  </bookViews>
  <sheets>
    <sheet name="グラフ" sheetId="6201" r:id="rId1"/>
    <sheet name="データ" sheetId="6202" r:id="rId2"/>
    <sheet name="2021年度貿易統計" sheetId="6192" state="hidden" r:id="rId3"/>
    <sheet name="2021年度貿易統計元データ" sheetId="6191" state="hidden" r:id="rId4"/>
  </sheets>
  <definedNames>
    <definedName name="_xlnm.Print_Area" localSheetId="0">グラフ!$A$1:$H$24</definedName>
    <definedName name="_xlnm.Print_Area" localSheetId="1">データ!$B$3:$Q$63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6201" l="1"/>
  <c r="A1" i="6201"/>
  <c r="J23" i="6192" l="1"/>
  <c r="J15" i="6192"/>
  <c r="J14" i="6192"/>
  <c r="J13" i="6192"/>
  <c r="I31" i="6192"/>
  <c r="J26" i="6192"/>
  <c r="J27" i="6192"/>
  <c r="J28" i="6192"/>
  <c r="J29" i="6192"/>
  <c r="J30" i="6192"/>
  <c r="I23" i="6192"/>
  <c r="I24" i="6192"/>
  <c r="I25" i="6192"/>
  <c r="I26" i="6192"/>
  <c r="I27" i="6192"/>
  <c r="I28" i="6192"/>
  <c r="I29" i="6192"/>
  <c r="I30" i="6192"/>
  <c r="J31" i="6192" l="1"/>
  <c r="J25" i="6192"/>
  <c r="J24" i="6192"/>
  <c r="I22" i="6192"/>
  <c r="J22" i="6192" s="1"/>
  <c r="I21" i="6192"/>
  <c r="J21" i="6192" s="1"/>
  <c r="I20" i="6192"/>
  <c r="J20" i="6192" s="1"/>
  <c r="I19" i="6192"/>
  <c r="J19" i="6192" s="1"/>
  <c r="I18" i="6192"/>
  <c r="J18" i="6192" s="1"/>
  <c r="I17" i="6192"/>
  <c r="J17" i="6192" s="1"/>
  <c r="I16" i="6192"/>
  <c r="J16" i="6192" s="1"/>
  <c r="I15" i="6192"/>
  <c r="I14" i="6192"/>
  <c r="I13" i="6192"/>
  <c r="I12" i="6192"/>
  <c r="J12" i="6192" s="1"/>
</calcChain>
</file>

<file path=xl/sharedStrings.xml><?xml version="1.0" encoding="utf-8"?>
<sst xmlns="http://schemas.openxmlformats.org/spreadsheetml/2006/main" count="250" uniqueCount="110">
  <si>
    <t>ブルネイ</t>
  </si>
  <si>
    <t>カタール</t>
  </si>
  <si>
    <t>オマーン</t>
  </si>
  <si>
    <t>ロシア</t>
  </si>
  <si>
    <t>トリニダード・トバゴ</t>
  </si>
  <si>
    <t>ペルー</t>
  </si>
  <si>
    <t>赤道ギニア</t>
  </si>
  <si>
    <t>インドネシア</t>
  </si>
  <si>
    <t>マレーシア</t>
  </si>
  <si>
    <t>オーストラリア</t>
  </si>
  <si>
    <t>フランス</t>
  </si>
  <si>
    <t>12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</si>
  <si>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</si>
  <si>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</si>
  <si>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</si>
  <si>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</si>
  <si>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</si>
  <si>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</si>
  <si>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</si>
  <si>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</si>
  <si>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</si>
  <si>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</si>
  <si>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</si>
  <si>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</si>
  <si>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</si>
  <si>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</si>
  <si>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</si>
  <si>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</si>
  <si>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</si>
  <si>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</si>
  <si>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</si>
  <si>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</si>
  <si>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</si>
  <si>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アンゴラ</t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</si>
  <si>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</si>
  <si>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</si>
  <si>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</si>
  <si>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</si>
  <si>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</si>
  <si>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t>シンガポール</t>
  </si>
  <si>
    <t>豪州</t>
    <rPh sb="0" eb="2">
      <t>ゴウシュウ</t>
    </rPh>
    <phoneticPr fontId="3"/>
  </si>
  <si>
    <t>財務省貿易統計</t>
    <rPh sb="0" eb="3">
      <t>ザイムショウ</t>
    </rPh>
    <rPh sb="3" eb="5">
      <t>ボウエキ</t>
    </rPh>
    <rPh sb="5" eb="7">
      <t>トウケイ</t>
    </rPh>
    <phoneticPr fontId="3"/>
  </si>
  <si>
    <t>タイトル</t>
  </si>
  <si>
    <t>品別国別表</t>
  </si>
  <si>
    <t>輸出入</t>
  </si>
  <si>
    <t>輸入</t>
  </si>
  <si>
    <t>年月</t>
  </si>
  <si>
    <t>品目</t>
  </si>
  <si>
    <t>品目コード指定</t>
  </si>
  <si>
    <t>国</t>
  </si>
  <si>
    <t>全対象指定</t>
  </si>
  <si>
    <t>単位:(1000円)</t>
  </si>
  <si>
    <t>LNG</t>
    <phoneticPr fontId="6"/>
  </si>
  <si>
    <t>国名</t>
  </si>
  <si>
    <t>第１単位</t>
  </si>
  <si>
    <t>第２単位</t>
  </si>
  <si>
    <t>当月第１数量</t>
  </si>
  <si>
    <t>当月第２数量</t>
  </si>
  <si>
    <t>当月金額</t>
  </si>
  <si>
    <t>累計第１数量</t>
  </si>
  <si>
    <t>累計第２数量</t>
  </si>
  <si>
    <t>累計金額</t>
  </si>
  <si>
    <t>2711.11-000</t>
  </si>
  <si>
    <t>'113</t>
  </si>
  <si>
    <t>MT</t>
  </si>
  <si>
    <t>'116</t>
  </si>
  <si>
    <t>'118</t>
  </si>
  <si>
    <t>'140</t>
  </si>
  <si>
    <t>'141</t>
  </si>
  <si>
    <t>'147</t>
  </si>
  <si>
    <t>'224</t>
  </si>
  <si>
    <t>'304</t>
  </si>
  <si>
    <t>アメリカ合衆国</t>
  </si>
  <si>
    <t>'407</t>
  </si>
  <si>
    <t>'524</t>
  </si>
  <si>
    <t>ナイジェリア</t>
  </si>
  <si>
    <t>'530</t>
  </si>
  <si>
    <t>'601</t>
  </si>
  <si>
    <t>'602</t>
  </si>
  <si>
    <t>数量（千トン）</t>
    <rPh sb="0" eb="2">
      <t>スウリョウ</t>
    </rPh>
    <rPh sb="3" eb="4">
      <t>セン</t>
    </rPh>
    <phoneticPr fontId="3"/>
  </si>
  <si>
    <t>→四捨五入</t>
    <rPh sb="1" eb="5">
      <t>シシャゴニュウ</t>
    </rPh>
    <phoneticPr fontId="3"/>
  </si>
  <si>
    <t>合計</t>
    <rPh sb="0" eb="2">
      <t>ゴウケイ</t>
    </rPh>
    <phoneticPr fontId="3"/>
  </si>
  <si>
    <t>'271111</t>
  </si>
  <si>
    <t>単位</t>
    <phoneticPr fontId="3"/>
  </si>
  <si>
    <t>数量</t>
    <phoneticPr fontId="3"/>
  </si>
  <si>
    <t>16</t>
  </si>
  <si>
    <t>17</t>
  </si>
  <si>
    <r>
      <t>18</t>
    </r>
    <r>
      <rPr>
        <sz val="11"/>
        <rFont val="ＭＳ Ｐゴシック"/>
        <family val="3"/>
        <charset val="128"/>
      </rPr>
      <t/>
    </r>
  </si>
  <si>
    <t>19</t>
  </si>
  <si>
    <t>2015</t>
    <phoneticPr fontId="3"/>
  </si>
  <si>
    <t>https://www.customs.go.jp/toukei/srch/index.htm?M=01&amp;P=1,2,,,,,,,,5,1,2020,0,0,0,2,271111,,,,,,,,,,1,,,,,,,,,,,,,,,,,,,,,,50</t>
  </si>
  <si>
    <t>'210</t>
  </si>
  <si>
    <t>'506</t>
  </si>
  <si>
    <t>エジプト</t>
  </si>
  <si>
    <t>20</t>
    <phoneticPr fontId="3"/>
  </si>
  <si>
    <t>https://www.customs.go.jp/toukei/srch/index.htm?M=01&amp;P=1,2,,,,,,,,5,1,2021,0,0,0,2,271111,,,,,,,,,,1,,,,,,,,,,,,,,,,,,,,,,50</t>
    <phoneticPr fontId="3"/>
  </si>
  <si>
    <t>2021年度全期</t>
  </si>
  <si>
    <t>'112</t>
  </si>
  <si>
    <t>'320</t>
  </si>
  <si>
    <t>'503</t>
  </si>
  <si>
    <t>アルジェリア</t>
  </si>
  <si>
    <t>'535</t>
  </si>
  <si>
    <t>2021年度全期</t>
    <phoneticPr fontId="3"/>
  </si>
  <si>
    <t>21</t>
  </si>
  <si>
    <t>22</t>
    <phoneticPr fontId="3"/>
  </si>
  <si>
    <t>2023</t>
    <phoneticPr fontId="3"/>
  </si>
  <si>
    <t>2020</t>
    <phoneticPr fontId="3"/>
  </si>
  <si>
    <t>23</t>
    <phoneticPr fontId="3"/>
  </si>
  <si>
    <t>15</t>
    <phoneticPr fontId="3"/>
  </si>
  <si>
    <t>【第13-1-11】LNGの供給国別輸入量の推移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</si>
</sst>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u/>
      <sz val="10"/>
      <color theme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0" xfId="4" applyAlignment="1" applyProtection="1"/>
    <xf numFmtId="0" fontId="7" fillId="0" borderId="0" xfId="0" applyFont="1"/>
    <xf numFmtId="177" fontId="7" fillId="0" borderId="0" xfId="5" applyNumberFormat="1" applyFont="1" applyFill="1" applyBorder="1" applyAlignment="1"/>
    <xf numFmtId="177" fontId="7" fillId="0" borderId="0" xfId="5" applyNumberFormat="1" applyFont="1" applyFill="1" applyBorder="1" applyAlignment="1" applyProtection="1"/>
    <xf numFmtId="177" fontId="7" fillId="0" borderId="0" xfId="5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/>
    </xf>
    <xf numFmtId="0" fontId="7" fillId="0" borderId="1" xfId="0" quotePrefix="1" applyFont="1" applyBorder="1" applyAlignment="1">
      <alignment horizontal="right"/>
    </xf>
    <xf numFmtId="176" fontId="7" fillId="0" borderId="1" xfId="0" applyNumberFormat="1" applyFont="1" applyBorder="1"/>
    <xf numFmtId="49" fontId="7" fillId="0" borderId="1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176" fontId="7" fillId="0" borderId="0" xfId="0" applyNumberFormat="1" applyFont="1"/>
    <xf numFmtId="177" fontId="7" fillId="0" borderId="0" xfId="0" applyNumberFormat="1" applyFont="1"/>
    <xf numFmtId="177" fontId="7" fillId="0" borderId="0" xfId="5" applyNumberFormat="1" applyFont="1" applyFill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6">
    <cellStyle name="パーセント" xfId="5" builtinId="5"/>
    <cellStyle name="ハイパーリンク" xfId="4" builtinId="8"/>
    <cellStyle name="桁区切り 2" xfId="3" xr:uid="{00000000-0005-0000-0000-000002000000}"/>
    <cellStyle name="標準" xfId="0" builtinId="0"/>
    <cellStyle name="標準 2" xfId="2" xr:uid="{00000000-0005-0000-0000-000004000000}"/>
    <cellStyle name="未定義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データ!$D$6:$D$59</c:f>
              <c:numCache>
                <c:formatCode>General</c:formatCode>
                <c:ptCount val="54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  <c:pt idx="47">
                  <c:v>0.94</c:v>
                </c:pt>
                <c:pt idx="48">
                  <c:v>2.8290000000000002</c:v>
                </c:pt>
                <c:pt idx="49">
                  <c:v>4.1660000000000004</c:v>
                </c:pt>
                <c:pt idx="50">
                  <c:v>6.1680000000000001</c:v>
                </c:pt>
                <c:pt idx="51">
                  <c:v>5.6059999999999999</c:v>
                </c:pt>
                <c:pt idx="52">
                  <c:v>3.988</c:v>
                </c:pt>
                <c:pt idx="53">
                  <c:v>5.8289999999999997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F-4F8C-A4A0-76BB7861EFE0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2126633241318075E-3"/>
                  <c:y val="-9.35212595178133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AFF-4F8C-A4A0-76BB7861EFE0}"/>
                </c:ext>
              </c:extLst>
            </c:dLbl>
            <c:dLbl>
              <c:idx val="7"/>
              <c:layout>
                <c:manualLayout>
                  <c:x val="-3.9126020525467875E-2"/>
                  <c:y val="-0.151504347572009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l" rtl="0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ブルネイ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l" rtl="0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データ!$E$6:$E$59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  <c:pt idx="47">
                  <c:v>4.0129999999999999</c:v>
                </c:pt>
                <c:pt idx="48">
                  <c:v>4.32</c:v>
                </c:pt>
                <c:pt idx="49">
                  <c:v>4.2489999999999997</c:v>
                </c:pt>
                <c:pt idx="50">
                  <c:v>4.0149999999999997</c:v>
                </c:pt>
                <c:pt idx="51">
                  <c:v>4.0110000000000001</c:v>
                </c:pt>
                <c:pt idx="52">
                  <c:v>3.113</c:v>
                </c:pt>
                <c:pt idx="53">
                  <c:v>2.2509999999999999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FF-4F8C-A4A0-76BB7861EFE0}"/>
            </c:ext>
          </c:extLst>
        </c:ser>
        <c:ser>
          <c:idx val="2"/>
          <c:order val="2"/>
          <c:tx>
            <c:strRef>
              <c:f>データ!$F$5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-6.0361201063555574E-2"/>
                  <c:y val="-0.1945242226507011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アラブ首長国連邦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02882951697287"/>
                      <c:h val="5.98536060914004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データ!$F$6:$F$59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  <c:pt idx="47">
                  <c:v>4.7389999999999999</c:v>
                </c:pt>
                <c:pt idx="48">
                  <c:v>4.7359999999999998</c:v>
                </c:pt>
                <c:pt idx="49">
                  <c:v>1.444</c:v>
                </c:pt>
                <c:pt idx="50">
                  <c:v>1.0329999999999999</c:v>
                </c:pt>
                <c:pt idx="51">
                  <c:v>1.395</c:v>
                </c:pt>
                <c:pt idx="52">
                  <c:v>0.96</c:v>
                </c:pt>
                <c:pt idx="53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FF-4F8C-A4A0-76BB7861EFE0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0.14613713823130961"/>
                  <c:y val="-1.037744675438055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インドネシア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データ!$G$6:$G$59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  <c:pt idx="47">
                  <c:v>6.6630000000000003</c:v>
                </c:pt>
                <c:pt idx="48">
                  <c:v>4.7590000000000003</c:v>
                </c:pt>
                <c:pt idx="49">
                  <c:v>3.3690000000000002</c:v>
                </c:pt>
                <c:pt idx="50">
                  <c:v>2.1389999999999998</c:v>
                </c:pt>
                <c:pt idx="51">
                  <c:v>2.17</c:v>
                </c:pt>
                <c:pt idx="52">
                  <c:v>2.5979999999999999</c:v>
                </c:pt>
                <c:pt idx="53">
                  <c:v>2.6619999999999999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FF-4F8C-A4A0-76BB7861EFE0}"/>
            </c:ext>
          </c:extLst>
        </c:ser>
        <c:ser>
          <c:idx val="4"/>
          <c:order val="4"/>
          <c:tx>
            <c:strRef>
              <c:f>データ!$H$5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3"/>
              <c:layout>
                <c:manualLayout>
                  <c:x val="-0.12497853449773708"/>
                  <c:y val="-7.514483347315739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マレーシア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8687915407222"/>
                      <c:h val="4.885009602807281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データ!$H$6:$H$59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  <c:pt idx="47">
                  <c:v>14.239000000000001</c:v>
                </c:pt>
                <c:pt idx="48">
                  <c:v>9.9600000000000009</c:v>
                </c:pt>
                <c:pt idx="49">
                  <c:v>9.9380000000000006</c:v>
                </c:pt>
                <c:pt idx="50">
                  <c:v>10.468999999999999</c:v>
                </c:pt>
                <c:pt idx="51">
                  <c:v>9.7870000000000008</c:v>
                </c:pt>
                <c:pt idx="52">
                  <c:v>12.352</c:v>
                </c:pt>
                <c:pt idx="53">
                  <c:v>10.242000000000001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FF-4F8C-A4A0-76BB7861EFE0}"/>
            </c:ext>
          </c:extLst>
        </c:ser>
        <c:ser>
          <c:idx val="5"/>
          <c:order val="5"/>
          <c:tx>
            <c:strRef>
              <c:f>データ!$I$5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6"/>
              <c:layout>
                <c:manualLayout>
                  <c:x val="2.0801040707186247E-2"/>
                  <c:y val="1.874144276053476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豪州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データ!$I$6:$I$59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  <c:pt idx="47">
                  <c:v>26.826000000000001</c:v>
                </c:pt>
                <c:pt idx="48">
                  <c:v>29.449000000000002</c:v>
                </c:pt>
                <c:pt idx="49">
                  <c:v>29.97</c:v>
                </c:pt>
                <c:pt idx="50">
                  <c:v>28.442</c:v>
                </c:pt>
                <c:pt idx="51">
                  <c:v>27.341999999999999</c:v>
                </c:pt>
                <c:pt idx="52">
                  <c:v>30.297999999999998</c:v>
                </c:pt>
                <c:pt idx="53">
                  <c:v>26.611999999999998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FF-4F8C-A4A0-76BB7861EFE0}"/>
            </c:ext>
          </c:extLst>
        </c:ser>
        <c:ser>
          <c:idx val="6"/>
          <c:order val="6"/>
          <c:tx>
            <c:strRef>
              <c:f>データ!$J$5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0"/>
              <c:layout>
                <c:manualLayout>
                  <c:x val="-0.10684118748966022"/>
                  <c:y val="-1.86198911803023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データ!$J$6:$J$59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  <c:pt idx="47">
                  <c:v>9.8629999999999995</c:v>
                </c:pt>
                <c:pt idx="48">
                  <c:v>9.6920000000000002</c:v>
                </c:pt>
                <c:pt idx="49">
                  <c:v>8.593</c:v>
                </c:pt>
                <c:pt idx="50">
                  <c:v>9.1189999999999998</c:v>
                </c:pt>
                <c:pt idx="51">
                  <c:v>7.0579999999999998</c:v>
                </c:pt>
                <c:pt idx="52">
                  <c:v>2.9220000000000002</c:v>
                </c:pt>
                <c:pt idx="53">
                  <c:v>2.798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FF-4F8C-A4A0-76BB7861EFE0}"/>
            </c:ext>
          </c:extLst>
        </c:ser>
        <c:ser>
          <c:idx val="7"/>
          <c:order val="7"/>
          <c:tx>
            <c:strRef>
              <c:f>データ!$K$5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6"/>
              <c:layout>
                <c:manualLayout>
                  <c:x val="-8.3244706266781349E-2"/>
                  <c:y val="-2.616903949707061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オマーン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データ!$K$6:$K$59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  <c:pt idx="47">
                  <c:v>2.8370000000000002</c:v>
                </c:pt>
                <c:pt idx="48">
                  <c:v>2.6309999999999998</c:v>
                </c:pt>
                <c:pt idx="49">
                  <c:v>2.9510000000000001</c:v>
                </c:pt>
                <c:pt idx="50">
                  <c:v>2.395</c:v>
                </c:pt>
                <c:pt idx="51">
                  <c:v>2.2290000000000001</c:v>
                </c:pt>
                <c:pt idx="52">
                  <c:v>2.4580000000000002</c:v>
                </c:pt>
                <c:pt idx="53">
                  <c:v>2.3140000000000001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AFF-4F8C-A4A0-76BB7861EFE0}"/>
            </c:ext>
          </c:extLst>
        </c:ser>
        <c:ser>
          <c:idx val="8"/>
          <c:order val="8"/>
          <c:tx>
            <c:strRef>
              <c:f>データ!$L$5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1"/>
              <c:layout>
                <c:manualLayout>
                  <c:x val="-0.13228008413662851"/>
                  <c:y val="-4.486378897180508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l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ナイジェリア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l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データ!$L$6:$L$59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  <c:pt idx="47">
                  <c:v>1.36</c:v>
                </c:pt>
                <c:pt idx="48">
                  <c:v>1.0529999999999999</c:v>
                </c:pt>
                <c:pt idx="49">
                  <c:v>1.0620000000000001</c:v>
                </c:pt>
                <c:pt idx="50">
                  <c:v>1.4870000000000001</c:v>
                </c:pt>
                <c:pt idx="51">
                  <c:v>0.54100000000000004</c:v>
                </c:pt>
                <c:pt idx="52">
                  <c:v>0.84799999999999998</c:v>
                </c:pt>
                <c:pt idx="53">
                  <c:v>0.32800000000000001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FF-4F8C-A4A0-76BB7861EFE0}"/>
            </c:ext>
          </c:extLst>
        </c:ser>
        <c:ser>
          <c:idx val="9"/>
          <c:order val="9"/>
          <c:tx>
            <c:strRef>
              <c:f>データ!$M$5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2"/>
              <c:layout>
                <c:manualLayout>
                  <c:x val="-0.16097161981505981"/>
                  <c:y val="-8.22118643591375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赤道ギニア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データ!$M$6:$M$58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  <c:pt idx="47">
                  <c:v>5.7000000000000002E-2</c:v>
                </c:pt>
                <c:pt idx="48">
                  <c:v>6.4000000000000001E-2</c:v>
                </c:pt>
                <c:pt idx="49">
                  <c:v>6.9000000000000006E-2</c:v>
                </c:pt>
                <c:pt idx="50">
                  <c:v>0.13700000000000001</c:v>
                </c:pt>
                <c:pt idx="51">
                  <c:v>0.187</c:v>
                </c:pt>
                <c:pt idx="52">
                  <c:v>0.121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AFF-4F8C-A4A0-76BB7861EFE0}"/>
            </c:ext>
          </c:extLst>
        </c:ser>
        <c:ser>
          <c:idx val="10"/>
          <c:order val="10"/>
          <c:tx>
            <c:strRef>
              <c:f>データ!$N$5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2"/>
              <c:layout>
                <c:manualLayout>
                  <c:x val="-0.13761086090020438"/>
                  <c:y val="-0.108332970877164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ロシア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データ!$N$6:$N$59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  <c:pt idx="47">
                  <c:v>7.0620000000000003</c:v>
                </c:pt>
                <c:pt idx="48">
                  <c:v>6.3860000000000001</c:v>
                </c:pt>
                <c:pt idx="49">
                  <c:v>6.3150000000000004</c:v>
                </c:pt>
                <c:pt idx="50">
                  <c:v>6.39</c:v>
                </c:pt>
                <c:pt idx="51">
                  <c:v>6.7990000000000004</c:v>
                </c:pt>
                <c:pt idx="52">
                  <c:v>6.3780000000000001</c:v>
                </c:pt>
                <c:pt idx="53">
                  <c:v>6.2759999999999998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AFF-4F8C-A4A0-76BB7861EFE0}"/>
            </c:ext>
          </c:extLst>
        </c:ser>
        <c:ser>
          <c:idx val="11"/>
          <c:order val="11"/>
          <c:tx>
            <c:strRef>
              <c:f>データ!$O$5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6"/>
              <c:layout>
                <c:manualLayout>
                  <c:x val="-2.4707412223667208E-2"/>
                  <c:y val="-9.710550887021475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パプアニューギニア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6811279604353"/>
                      <c:h val="5.97572362278244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データ!$O$6:$O$59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  <c:pt idx="47">
                  <c:v>3.9660000000000002</c:v>
                </c:pt>
                <c:pt idx="48">
                  <c:v>3.431</c:v>
                </c:pt>
                <c:pt idx="49">
                  <c:v>3.6040000000000001</c:v>
                </c:pt>
                <c:pt idx="50">
                  <c:v>3.4540000000000002</c:v>
                </c:pt>
                <c:pt idx="51">
                  <c:v>3.484</c:v>
                </c:pt>
                <c:pt idx="52">
                  <c:v>3.8279999999999998</c:v>
                </c:pt>
                <c:pt idx="53">
                  <c:v>3.7029999999999998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AFF-4F8C-A4A0-76BB7861EFE0}"/>
            </c:ext>
          </c:extLst>
        </c:ser>
        <c:ser>
          <c:idx val="12"/>
          <c:order val="12"/>
          <c:tx>
            <c:strRef>
              <c:f>データ!$P$5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7"/>
              <c:layout>
                <c:manualLayout>
                  <c:x val="0.14633226712582714"/>
                  <c:y val="-2.587241584155621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BAFF-4F8C-A4A0-76BB7861EF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データ!$B$6:$B$59</c:f>
              <c:strCache>
                <c:ptCount val="54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0">
                  <c:v>2020</c:v>
                </c:pt>
                <c:pt idx="53">
                  <c:v>2023</c:v>
                </c:pt>
              </c:strCache>
            </c:strRef>
          </c:cat>
          <c:val>
            <c:numRef>
              <c:f>データ!$P$6:$P$59</c:f>
              <c:numCache>
                <c:formatCode>General</c:formatCode>
                <c:ptCount val="5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  <c:pt idx="47">
                  <c:v>1.3240000000000001</c:v>
                </c:pt>
                <c:pt idx="48">
                  <c:v>1.2430000000000001</c:v>
                </c:pt>
                <c:pt idx="49">
                  <c:v>0.76800000000000002</c:v>
                </c:pt>
                <c:pt idx="50">
                  <c:v>1.109</c:v>
                </c:pt>
                <c:pt idx="51">
                  <c:v>0.85</c:v>
                </c:pt>
                <c:pt idx="52">
                  <c:v>0.68200000000000005</c:v>
                </c:pt>
                <c:pt idx="53">
                  <c:v>0.84599999999999997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AFF-4F8C-A4A0-76BB7861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997056"/>
        <c:axId val="105998976"/>
      </c:barChart>
      <c:catAx>
        <c:axId val="10599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39662795847424"/>
              <c:y val="0.8553376774814710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8976"/>
        <c:crosses val="autoZero"/>
        <c:auto val="0"/>
        <c:lblAlgn val="ctr"/>
        <c:lblOffset val="100"/>
        <c:noMultiLvlLbl val="0"/>
      </c:catAx>
      <c:valAx>
        <c:axId val="10599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ysDot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70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</xdr:colOff>
      <xdr:row>1</xdr:row>
      <xdr:rowOff>133350</xdr:rowOff>
    </xdr:from>
    <xdr:to>
      <xdr:col>7</xdr:col>
      <xdr:colOff>626745</xdr:colOff>
      <xdr:row>22</xdr:row>
      <xdr:rowOff>26670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EEA45C54-020A-4A0E-81BC-CDC48B2C7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31</xdr:row>
      <xdr:rowOff>0</xdr:rowOff>
    </xdr:from>
    <xdr:to>
      <xdr:col>14</xdr:col>
      <xdr:colOff>565588</xdr:colOff>
      <xdr:row>63</xdr:row>
      <xdr:rowOff>116800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4987FBD-C68D-421F-2140-BAA9EB371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118100"/>
          <a:ext cx="10979587" cy="5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ustoms.go.jp/toukei/srch/index.htm?M=01&amp;P=1,2,,,,,,,,5,1,2021,0,0,0,2,271111,,,,,,,,,,1,,,,,,,,,,,,,,,,,,,,,,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1DB07-963B-4330-BE13-1E3754A3AC0F}">
  <sheetPr codeName="Sheet1">
    <tabColor theme="1"/>
  </sheetPr>
  <dimension ref="A1:A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5.375" customWidth="1"/>
    <col min="2" max="8" width="9.375" customWidth="1"/>
  </cols>
  <sheetData>
    <row r="1" spans="1:1" x14ac:dyDescent="0.15">
      <c r="A1" t="str">
        <f>データ!B3</f>
        <v>【第13-1-11】LNGの供給国別輸入量の推移</v>
      </c>
    </row>
    <row r="24" spans="1:1" x14ac:dyDescent="0.15">
      <c r="A24" t="str">
        <f>データ!B61</f>
        <v>出典：財務省「日本貿易統計」を基に作成</v>
      </c>
    </row>
  </sheetData>
  <phoneticPr fontId="3"/>
  <pageMargins left="0.5" right="0.5" top="0.5" bottom="0.5" header="0.4" footer="0.4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B9FBD-0C03-4B55-9232-07B0647F484B}">
  <sheetPr codeName="Sheet2">
    <tabColor theme="1"/>
  </sheetPr>
  <dimension ref="B1:Q62"/>
  <sheetViews>
    <sheetView showGridLines="0" zoomScaleNormal="100" zoomScaleSheetLayoutView="100" workbookViewId="0">
      <pane xSplit="3" ySplit="5" topLeftCell="D6" activePane="bottomRight" state="frozen"/>
      <selection activeCell="J8" sqref="J8"/>
      <selection pane="topRight" activeCell="J8" sqref="J8"/>
      <selection pane="bottomLeft" activeCell="J8" sqref="J8"/>
      <selection pane="bottomRight"/>
    </sheetView>
  </sheetViews>
  <sheetFormatPr defaultColWidth="9" defaultRowHeight="13.5" x14ac:dyDescent="0.15"/>
  <cols>
    <col min="1" max="1" width="3.375" style="5" customWidth="1"/>
    <col min="2" max="3" width="5.375" style="5" customWidth="1"/>
    <col min="4" max="12" width="8.75" style="5" customWidth="1"/>
    <col min="13" max="13" width="9.125" style="5" customWidth="1"/>
    <col min="14" max="16384" width="9" style="5"/>
  </cols>
  <sheetData>
    <row r="1" spans="2:17" customFormat="1" x14ac:dyDescent="0.15"/>
    <row r="2" spans="2:17" customFormat="1" x14ac:dyDescent="0.15"/>
    <row r="3" spans="2:17" x14ac:dyDescent="0.15">
      <c r="B3" s="5" t="s">
        <v>109</v>
      </c>
    </row>
    <row r="4" spans="2:17" x14ac:dyDescent="0.15">
      <c r="O4" s="9" t="s">
        <v>12</v>
      </c>
      <c r="P4" s="9" t="s">
        <v>12</v>
      </c>
    </row>
    <row r="5" spans="2:17" ht="15" customHeight="1" x14ac:dyDescent="0.15">
      <c r="B5" s="22" t="s">
        <v>13</v>
      </c>
      <c r="C5" s="23"/>
      <c r="D5" s="10" t="s">
        <v>32</v>
      </c>
      <c r="E5" s="10" t="s">
        <v>0</v>
      </c>
      <c r="F5" s="10" t="s">
        <v>14</v>
      </c>
      <c r="G5" s="11" t="s">
        <v>7</v>
      </c>
      <c r="H5" s="11" t="s">
        <v>8</v>
      </c>
      <c r="I5" s="11" t="s">
        <v>40</v>
      </c>
      <c r="J5" s="10" t="s">
        <v>1</v>
      </c>
      <c r="K5" s="10" t="s">
        <v>2</v>
      </c>
      <c r="L5" s="10" t="s">
        <v>31</v>
      </c>
      <c r="M5" s="12" t="s">
        <v>6</v>
      </c>
      <c r="N5" s="12" t="s">
        <v>3</v>
      </c>
      <c r="O5" s="13" t="s">
        <v>34</v>
      </c>
      <c r="P5" s="12" t="s">
        <v>15</v>
      </c>
      <c r="Q5" s="12" t="s">
        <v>16</v>
      </c>
    </row>
    <row r="6" spans="2:17" x14ac:dyDescent="0.15">
      <c r="B6" s="14">
        <v>1970</v>
      </c>
      <c r="C6" s="15">
        <v>70</v>
      </c>
      <c r="D6" s="16">
        <v>0.97699999999999998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0.97699999999999998</v>
      </c>
    </row>
    <row r="7" spans="2:17" x14ac:dyDescent="0.15">
      <c r="B7" s="15"/>
      <c r="C7" s="15">
        <v>71</v>
      </c>
      <c r="D7" s="16">
        <v>0.96899999999999997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0.96899999999999997</v>
      </c>
    </row>
    <row r="8" spans="2:17" x14ac:dyDescent="0.15">
      <c r="B8" s="15"/>
      <c r="C8" s="15">
        <v>72</v>
      </c>
      <c r="D8" s="16">
        <v>0.872</v>
      </c>
      <c r="E8" s="16">
        <v>0.19600000000000001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1.0680000000000001</v>
      </c>
    </row>
    <row r="9" spans="2:17" x14ac:dyDescent="0.15">
      <c r="B9" s="15"/>
      <c r="C9" s="15">
        <v>73</v>
      </c>
      <c r="D9" s="16">
        <v>0.98899999999999999</v>
      </c>
      <c r="E9" s="16">
        <v>1.375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2.3639999999999999</v>
      </c>
    </row>
    <row r="10" spans="2:17" x14ac:dyDescent="0.15">
      <c r="B10" s="15"/>
      <c r="C10" s="15">
        <v>74</v>
      </c>
      <c r="D10" s="16">
        <v>0.93300000000000005</v>
      </c>
      <c r="E10" s="16">
        <v>2.8159999999999998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3.7490000000000001</v>
      </c>
    </row>
    <row r="11" spans="2:17" x14ac:dyDescent="0.15">
      <c r="B11" s="15">
        <v>1975</v>
      </c>
      <c r="C11" s="15">
        <v>75</v>
      </c>
      <c r="D11" s="16">
        <v>1.0169999999999999</v>
      </c>
      <c r="E11" s="16">
        <v>3.988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5.0049999999999999</v>
      </c>
    </row>
    <row r="12" spans="2:17" x14ac:dyDescent="0.15">
      <c r="B12" s="15"/>
      <c r="C12" s="15">
        <v>76</v>
      </c>
      <c r="D12" s="16">
        <v>0.93400000000000005</v>
      </c>
      <c r="E12" s="16">
        <v>4.9690000000000003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5.9029999999999996</v>
      </c>
    </row>
    <row r="13" spans="2:17" x14ac:dyDescent="0.15">
      <c r="B13" s="15"/>
      <c r="C13" s="15">
        <v>77</v>
      </c>
      <c r="D13" s="16">
        <v>1.0129999999999999</v>
      </c>
      <c r="E13" s="16">
        <v>5.2619999999999996</v>
      </c>
      <c r="F13" s="16">
        <v>0.70599999999999996</v>
      </c>
      <c r="G13" s="16">
        <v>1.266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8.2469999999999999</v>
      </c>
    </row>
    <row r="14" spans="2:17" x14ac:dyDescent="0.15">
      <c r="B14" s="15"/>
      <c r="C14" s="15">
        <v>78</v>
      </c>
      <c r="D14" s="16">
        <v>0.95799999999999996</v>
      </c>
      <c r="E14" s="16">
        <v>5.2969999999999997</v>
      </c>
      <c r="F14" s="16">
        <v>1.1850000000000001</v>
      </c>
      <c r="G14" s="16">
        <v>4.2450000000000001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11.685</v>
      </c>
    </row>
    <row r="15" spans="2:17" x14ac:dyDescent="0.15">
      <c r="B15" s="15"/>
      <c r="C15" s="15">
        <v>79</v>
      </c>
      <c r="D15" s="16">
        <v>0.95799999999999996</v>
      </c>
      <c r="E15" s="16">
        <v>5.5430000000000001</v>
      </c>
      <c r="F15" s="16">
        <v>1.462</v>
      </c>
      <c r="G15" s="16">
        <v>6.8949999999999996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14.858000000000001</v>
      </c>
    </row>
    <row r="16" spans="2:17" x14ac:dyDescent="0.15">
      <c r="B16" s="15">
        <v>1980</v>
      </c>
      <c r="C16" s="15">
        <v>80</v>
      </c>
      <c r="D16" s="16">
        <v>0.872</v>
      </c>
      <c r="E16" s="16">
        <v>5.4180000000000001</v>
      </c>
      <c r="F16" s="16">
        <v>2.0009999999999999</v>
      </c>
      <c r="G16" s="16">
        <v>8.6739999999999995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16.965</v>
      </c>
    </row>
    <row r="17" spans="2:17" x14ac:dyDescent="0.15">
      <c r="B17" s="15"/>
      <c r="C17" s="15">
        <v>81</v>
      </c>
      <c r="D17" s="16">
        <v>1.006</v>
      </c>
      <c r="E17" s="16">
        <v>5.157</v>
      </c>
      <c r="F17" s="16">
        <v>2.0179999999999998</v>
      </c>
      <c r="G17" s="16">
        <v>8.8170000000000002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16.998000000000001</v>
      </c>
    </row>
    <row r="18" spans="2:17" x14ac:dyDescent="0.15">
      <c r="B18" s="15"/>
      <c r="C18" s="15">
        <v>82</v>
      </c>
      <c r="D18" s="16">
        <v>1.014</v>
      </c>
      <c r="E18" s="16">
        <v>5.1970000000000001</v>
      </c>
      <c r="F18" s="16">
        <v>2.1629999999999998</v>
      </c>
      <c r="G18" s="16">
        <v>9.2100000000000009</v>
      </c>
      <c r="H18" s="16">
        <v>0.109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17.693000000000001</v>
      </c>
    </row>
    <row r="19" spans="2:17" x14ac:dyDescent="0.15">
      <c r="B19" s="15"/>
      <c r="C19" s="15">
        <v>83</v>
      </c>
      <c r="D19" s="16">
        <v>1.044</v>
      </c>
      <c r="E19" s="16">
        <v>5.28</v>
      </c>
      <c r="F19" s="16">
        <v>1.8129999999999999</v>
      </c>
      <c r="G19" s="16">
        <v>10.657</v>
      </c>
      <c r="H19" s="16">
        <v>1.849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20.643000000000001</v>
      </c>
    </row>
    <row r="20" spans="2:17" x14ac:dyDescent="0.15">
      <c r="B20" s="15"/>
      <c r="C20" s="15">
        <v>84</v>
      </c>
      <c r="D20" s="16">
        <v>0.98699999999999999</v>
      </c>
      <c r="E20" s="16">
        <v>5.2119999999999997</v>
      </c>
      <c r="F20" s="16">
        <v>2.1179999999999999</v>
      </c>
      <c r="G20" s="16">
        <v>14.643000000000001</v>
      </c>
      <c r="H20" s="16">
        <v>3.9119999999999999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26.872</v>
      </c>
    </row>
    <row r="21" spans="2:17" x14ac:dyDescent="0.15">
      <c r="B21" s="15">
        <v>1985</v>
      </c>
      <c r="C21" s="15">
        <v>85</v>
      </c>
      <c r="D21" s="16">
        <v>0.99</v>
      </c>
      <c r="E21" s="16">
        <v>5.1879999999999997</v>
      </c>
      <c r="F21" s="16">
        <v>2.2570000000000001</v>
      </c>
      <c r="G21" s="16">
        <v>14.824999999999999</v>
      </c>
      <c r="H21" s="16">
        <v>4.5720000000000001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27.832000000000001</v>
      </c>
    </row>
    <row r="22" spans="2:17" x14ac:dyDescent="0.15">
      <c r="B22" s="15"/>
      <c r="C22" s="15">
        <v>86</v>
      </c>
      <c r="D22" s="16">
        <v>0.96299999999999997</v>
      </c>
      <c r="E22" s="16">
        <v>5.1950000000000003</v>
      </c>
      <c r="F22" s="16">
        <v>2.1120000000000001</v>
      </c>
      <c r="G22" s="16">
        <v>15.03</v>
      </c>
      <c r="H22" s="16">
        <v>5.47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28.77</v>
      </c>
    </row>
    <row r="23" spans="2:17" x14ac:dyDescent="0.15">
      <c r="B23" s="15"/>
      <c r="C23" s="15">
        <v>87</v>
      </c>
      <c r="D23" s="16">
        <v>0.96199999999999997</v>
      </c>
      <c r="E23" s="16">
        <v>5.23</v>
      </c>
      <c r="F23" s="16">
        <v>2.262</v>
      </c>
      <c r="G23" s="16">
        <v>15.391999999999999</v>
      </c>
      <c r="H23" s="16">
        <v>5.8310000000000004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29.677</v>
      </c>
    </row>
    <row r="24" spans="2:17" x14ac:dyDescent="0.15">
      <c r="B24" s="15"/>
      <c r="C24" s="15">
        <v>88</v>
      </c>
      <c r="D24" s="16">
        <v>0.96299999999999997</v>
      </c>
      <c r="E24" s="16">
        <v>5.4450000000000003</v>
      </c>
      <c r="F24" s="16">
        <v>2.286</v>
      </c>
      <c r="G24" s="16">
        <v>16.433</v>
      </c>
      <c r="H24" s="16">
        <v>6.2320000000000002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31.359000000000002</v>
      </c>
    </row>
    <row r="25" spans="2:17" x14ac:dyDescent="0.15">
      <c r="B25" s="15"/>
      <c r="C25" s="15">
        <v>89</v>
      </c>
      <c r="D25" s="16">
        <v>1.014</v>
      </c>
      <c r="E25" s="16">
        <v>5.2709999999999999</v>
      </c>
      <c r="F25" s="16">
        <v>2.4089999999999998</v>
      </c>
      <c r="G25" s="16">
        <v>16.419</v>
      </c>
      <c r="H25" s="16">
        <v>6.3120000000000003</v>
      </c>
      <c r="I25" s="16">
        <v>1.341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0.27400000000000002</v>
      </c>
      <c r="Q25" s="16">
        <v>33.04</v>
      </c>
    </row>
    <row r="26" spans="2:17" x14ac:dyDescent="0.15">
      <c r="B26" s="15">
        <v>1990</v>
      </c>
      <c r="C26" s="15">
        <v>90</v>
      </c>
      <c r="D26" s="16">
        <v>0.98199999999999998</v>
      </c>
      <c r="E26" s="16">
        <v>5.2539999999999996</v>
      </c>
      <c r="F26" s="16">
        <v>2.2719999999999998</v>
      </c>
      <c r="G26" s="16">
        <v>17.609000000000002</v>
      </c>
      <c r="H26" s="16">
        <v>6.7750000000000004</v>
      </c>
      <c r="I26" s="16">
        <v>3.1850000000000001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36.076999999999998</v>
      </c>
    </row>
    <row r="27" spans="2:17" x14ac:dyDescent="0.15">
      <c r="B27" s="15"/>
      <c r="C27" s="15">
        <v>91</v>
      </c>
      <c r="D27" s="16">
        <v>1.01</v>
      </c>
      <c r="E27" s="16">
        <v>5.2839999999999998</v>
      </c>
      <c r="F27" s="16">
        <v>2.6659999999999999</v>
      </c>
      <c r="G27" s="16">
        <v>17.878</v>
      </c>
      <c r="H27" s="16">
        <v>7.0259999999999998</v>
      </c>
      <c r="I27" s="16">
        <v>4.0869999999999997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37.951000000000001</v>
      </c>
    </row>
    <row r="28" spans="2:17" x14ac:dyDescent="0.15">
      <c r="B28" s="15"/>
      <c r="C28" s="15">
        <v>92</v>
      </c>
      <c r="D28" s="16">
        <v>1.0089999999999999</v>
      </c>
      <c r="E28" s="16">
        <v>5.2770000000000001</v>
      </c>
      <c r="F28" s="16">
        <v>2.5129999999999999</v>
      </c>
      <c r="G28" s="16">
        <v>18.414000000000001</v>
      </c>
      <c r="H28" s="16">
        <v>7.1689999999999996</v>
      </c>
      <c r="I28" s="16">
        <v>4.5949999999999998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38.976999999999997</v>
      </c>
    </row>
    <row r="29" spans="2:17" x14ac:dyDescent="0.15">
      <c r="B29" s="15"/>
      <c r="C29" s="15">
        <v>93</v>
      </c>
      <c r="D29" s="16">
        <v>1.105</v>
      </c>
      <c r="E29" s="16">
        <v>5.5449999999999999</v>
      </c>
      <c r="F29" s="16">
        <v>2.484</v>
      </c>
      <c r="G29" s="16">
        <v>17.931000000000001</v>
      </c>
      <c r="H29" s="16">
        <v>7.69</v>
      </c>
      <c r="I29" s="16">
        <v>5.3209999999999997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40.076000000000001</v>
      </c>
    </row>
    <row r="30" spans="2:17" x14ac:dyDescent="0.15">
      <c r="B30" s="15"/>
      <c r="C30" s="15">
        <v>94</v>
      </c>
      <c r="D30" s="16">
        <v>1.173</v>
      </c>
      <c r="E30" s="16">
        <v>5.4809999999999999</v>
      </c>
      <c r="F30" s="16">
        <v>3.488</v>
      </c>
      <c r="G30" s="16">
        <v>18.498000000000001</v>
      </c>
      <c r="H30" s="16">
        <v>7.58</v>
      </c>
      <c r="I30" s="16">
        <v>6.1550000000000002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42.375</v>
      </c>
    </row>
    <row r="31" spans="2:17" x14ac:dyDescent="0.15">
      <c r="B31" s="15">
        <v>1995</v>
      </c>
      <c r="C31" s="15">
        <v>95</v>
      </c>
      <c r="D31" s="16">
        <v>1.2210000000000001</v>
      </c>
      <c r="E31" s="16">
        <v>5.5069999999999997</v>
      </c>
      <c r="F31" s="16">
        <v>4.0979999999999999</v>
      </c>
      <c r="G31" s="16">
        <v>17.475999999999999</v>
      </c>
      <c r="H31" s="16">
        <v>8.5589999999999993</v>
      </c>
      <c r="I31" s="16">
        <v>6.827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43.688000000000002</v>
      </c>
    </row>
    <row r="32" spans="2:17" x14ac:dyDescent="0.15">
      <c r="B32" s="15"/>
      <c r="C32" s="15">
        <v>96</v>
      </c>
      <c r="D32" s="16">
        <v>1.3380000000000001</v>
      </c>
      <c r="E32" s="16">
        <v>5.5110000000000001</v>
      </c>
      <c r="F32" s="16">
        <v>4.4180000000000001</v>
      </c>
      <c r="G32" s="16">
        <v>18.12</v>
      </c>
      <c r="H32" s="16">
        <v>9.4890000000000008</v>
      </c>
      <c r="I32" s="16">
        <v>7.2759999999999998</v>
      </c>
      <c r="J32" s="16">
        <v>0.29299999999999998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46.445</v>
      </c>
    </row>
    <row r="33" spans="2:17" x14ac:dyDescent="0.15">
      <c r="B33" s="15"/>
      <c r="C33" s="15">
        <v>97</v>
      </c>
      <c r="D33" s="16">
        <v>1.194</v>
      </c>
      <c r="E33" s="16">
        <v>5.444</v>
      </c>
      <c r="F33" s="16">
        <v>4.6529999999999996</v>
      </c>
      <c r="G33" s="16">
        <v>18.206</v>
      </c>
      <c r="H33" s="16">
        <v>9.4440000000000008</v>
      </c>
      <c r="I33" s="16">
        <v>7.0250000000000004</v>
      </c>
      <c r="J33" s="16">
        <v>2.383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48.348999999999997</v>
      </c>
    </row>
    <row r="34" spans="2:17" x14ac:dyDescent="0.15">
      <c r="B34" s="15"/>
      <c r="C34" s="15">
        <v>98</v>
      </c>
      <c r="D34" s="16">
        <v>1.304</v>
      </c>
      <c r="E34" s="16">
        <v>5.33</v>
      </c>
      <c r="F34" s="16">
        <v>4.5229999999999997</v>
      </c>
      <c r="G34" s="16">
        <v>17.986999999999998</v>
      </c>
      <c r="H34" s="16">
        <v>9.7889999999999997</v>
      </c>
      <c r="I34" s="16">
        <v>7.2350000000000003</v>
      </c>
      <c r="J34" s="16">
        <v>3.31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49.478000000000002</v>
      </c>
    </row>
    <row r="35" spans="2:17" x14ac:dyDescent="0.15">
      <c r="B35" s="15"/>
      <c r="C35" s="15">
        <v>99</v>
      </c>
      <c r="D35" s="16">
        <v>1.1890000000000001</v>
      </c>
      <c r="E35" s="16">
        <v>5.5819999999999999</v>
      </c>
      <c r="F35" s="16">
        <v>4.6900000000000004</v>
      </c>
      <c r="G35" s="16">
        <v>18.231999999999999</v>
      </c>
      <c r="H35" s="16">
        <v>10.231</v>
      </c>
      <c r="I35" s="16">
        <v>7.2469999999999999</v>
      </c>
      <c r="J35" s="16">
        <v>4.9400000000000004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52.110999999999997</v>
      </c>
    </row>
    <row r="36" spans="2:17" x14ac:dyDescent="0.15">
      <c r="B36" s="17" t="s">
        <v>17</v>
      </c>
      <c r="C36" s="17" t="s">
        <v>18</v>
      </c>
      <c r="D36" s="16">
        <v>1.26</v>
      </c>
      <c r="E36" s="16">
        <v>5.7149999999999999</v>
      </c>
      <c r="F36" s="16">
        <v>4.8019999999999996</v>
      </c>
      <c r="G36" s="16">
        <v>18.123000000000001</v>
      </c>
      <c r="H36" s="16">
        <v>10.923</v>
      </c>
      <c r="I36" s="16">
        <v>7.2110000000000003</v>
      </c>
      <c r="J36" s="16">
        <v>6</v>
      </c>
      <c r="K36" s="16">
        <v>0.123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54.156999999999996</v>
      </c>
    </row>
    <row r="37" spans="2:17" x14ac:dyDescent="0.15">
      <c r="B37" s="17"/>
      <c r="C37" s="17" t="s">
        <v>19</v>
      </c>
      <c r="D37" s="16">
        <v>1.266</v>
      </c>
      <c r="E37" s="16">
        <v>6.0039999999999996</v>
      </c>
      <c r="F37" s="16">
        <v>4.8529999999999998</v>
      </c>
      <c r="G37" s="16">
        <v>16.443999999999999</v>
      </c>
      <c r="H37" s="16">
        <v>11.295999999999999</v>
      </c>
      <c r="I37" s="16">
        <v>7.4889999999999999</v>
      </c>
      <c r="J37" s="16">
        <v>6.3860000000000001</v>
      </c>
      <c r="K37" s="16">
        <v>0.68100000000000005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54.418999999999997</v>
      </c>
    </row>
    <row r="38" spans="2:17" x14ac:dyDescent="0.15">
      <c r="B38" s="17"/>
      <c r="C38" s="17" t="s">
        <v>20</v>
      </c>
      <c r="D38" s="16">
        <v>1.2529999999999999</v>
      </c>
      <c r="E38" s="16">
        <v>6.0110000000000001</v>
      </c>
      <c r="F38" s="16">
        <v>4.633</v>
      </c>
      <c r="G38" s="16">
        <v>17.521999999999998</v>
      </c>
      <c r="H38" s="16">
        <v>10.881</v>
      </c>
      <c r="I38" s="16">
        <v>7.2119999999999997</v>
      </c>
      <c r="J38" s="16">
        <v>6.64</v>
      </c>
      <c r="K38" s="16">
        <v>0.86699999999999999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55.018999999999998</v>
      </c>
    </row>
    <row r="39" spans="2:17" x14ac:dyDescent="0.15">
      <c r="B39" s="17"/>
      <c r="C39" s="17" t="s">
        <v>21</v>
      </c>
      <c r="D39" s="16">
        <v>1.242</v>
      </c>
      <c r="E39" s="16">
        <v>6.367</v>
      </c>
      <c r="F39" s="16">
        <v>5.2560000000000002</v>
      </c>
      <c r="G39" s="16">
        <v>17.489999999999998</v>
      </c>
      <c r="H39" s="16">
        <v>12.218999999999999</v>
      </c>
      <c r="I39" s="16">
        <v>7.6440000000000001</v>
      </c>
      <c r="J39" s="16">
        <v>6.6079999999999997</v>
      </c>
      <c r="K39" s="16">
        <v>1.6559999999999999</v>
      </c>
      <c r="L39" s="16">
        <v>0</v>
      </c>
      <c r="M39" s="16">
        <v>0</v>
      </c>
      <c r="N39" s="16">
        <v>0</v>
      </c>
      <c r="O39" s="16">
        <v>0</v>
      </c>
      <c r="P39" s="16">
        <v>5.6000000000000001E-2</v>
      </c>
      <c r="Q39" s="16">
        <v>58.537999999999997</v>
      </c>
    </row>
    <row r="40" spans="2:17" x14ac:dyDescent="0.15">
      <c r="B40" s="17"/>
      <c r="C40" s="17" t="s">
        <v>22</v>
      </c>
      <c r="D40" s="16">
        <v>1.21</v>
      </c>
      <c r="E40" s="16">
        <v>6.3570000000000002</v>
      </c>
      <c r="F40" s="16">
        <v>5.1070000000000002</v>
      </c>
      <c r="G40" s="16">
        <v>15.545</v>
      </c>
      <c r="H40" s="16">
        <v>13.154</v>
      </c>
      <c r="I40" s="16">
        <v>8.6120000000000001</v>
      </c>
      <c r="J40" s="16">
        <v>6.7619999999999996</v>
      </c>
      <c r="K40" s="16">
        <v>1.1040000000000001</v>
      </c>
      <c r="L40" s="16">
        <v>0.112</v>
      </c>
      <c r="M40" s="16">
        <v>0</v>
      </c>
      <c r="N40" s="16">
        <v>0</v>
      </c>
      <c r="O40" s="16">
        <v>0</v>
      </c>
      <c r="P40" s="16">
        <v>5.5E-2</v>
      </c>
      <c r="Q40" s="16">
        <v>58.018000000000001</v>
      </c>
    </row>
    <row r="41" spans="2:17" x14ac:dyDescent="0.15">
      <c r="B41" s="17" t="s">
        <v>37</v>
      </c>
      <c r="C41" s="17" t="s">
        <v>23</v>
      </c>
      <c r="D41" s="16">
        <v>1.25</v>
      </c>
      <c r="E41" s="16">
        <v>6.165</v>
      </c>
      <c r="F41" s="16">
        <v>5.3710000000000004</v>
      </c>
      <c r="G41" s="16">
        <v>13.813000000000001</v>
      </c>
      <c r="H41" s="16">
        <v>13.135999999999999</v>
      </c>
      <c r="I41" s="16">
        <v>10.456</v>
      </c>
      <c r="J41" s="16">
        <v>6.3959999999999999</v>
      </c>
      <c r="K41" s="16">
        <v>1.101</v>
      </c>
      <c r="L41" s="16">
        <v>0</v>
      </c>
      <c r="M41" s="16">
        <v>0</v>
      </c>
      <c r="N41" s="16">
        <v>0</v>
      </c>
      <c r="O41" s="16">
        <v>0</v>
      </c>
      <c r="P41" s="16">
        <v>0.23</v>
      </c>
      <c r="Q41" s="16">
        <v>57.917999999999999</v>
      </c>
    </row>
    <row r="42" spans="2:17" x14ac:dyDescent="0.15">
      <c r="B42" s="17"/>
      <c r="C42" s="17" t="s">
        <v>24</v>
      </c>
      <c r="D42" s="16">
        <v>1.127</v>
      </c>
      <c r="E42" s="16">
        <v>6.3929999999999998</v>
      </c>
      <c r="F42" s="16">
        <v>5.2619999999999996</v>
      </c>
      <c r="G42" s="16">
        <v>13.951000000000001</v>
      </c>
      <c r="H42" s="16">
        <v>12.22</v>
      </c>
      <c r="I42" s="16">
        <v>12.606</v>
      </c>
      <c r="J42" s="16">
        <v>7.7069999999999999</v>
      </c>
      <c r="K42" s="16">
        <v>2.8639999999999999</v>
      </c>
      <c r="L42" s="16">
        <v>0.16500000000000001</v>
      </c>
      <c r="M42" s="16">
        <v>0</v>
      </c>
      <c r="N42" s="16">
        <v>0</v>
      </c>
      <c r="O42" s="16">
        <v>0</v>
      </c>
      <c r="P42" s="16">
        <v>1.016</v>
      </c>
      <c r="Q42" s="16">
        <v>63.311</v>
      </c>
    </row>
    <row r="43" spans="2:17" x14ac:dyDescent="0.15">
      <c r="B43" s="17"/>
      <c r="C43" s="17" t="s">
        <v>25</v>
      </c>
      <c r="D43" s="16">
        <v>0.77600000000000002</v>
      </c>
      <c r="E43" s="16">
        <v>6.641</v>
      </c>
      <c r="F43" s="16">
        <v>5.5709999999999997</v>
      </c>
      <c r="G43" s="16">
        <v>13.605</v>
      </c>
      <c r="H43" s="16">
        <v>13.252000000000001</v>
      </c>
      <c r="I43" s="16">
        <v>11.816000000000001</v>
      </c>
      <c r="J43" s="16">
        <v>8.1289999999999996</v>
      </c>
      <c r="K43" s="16">
        <v>3.6989999999999998</v>
      </c>
      <c r="L43" s="16">
        <v>1.02</v>
      </c>
      <c r="M43" s="16">
        <v>0.56100000000000005</v>
      </c>
      <c r="N43" s="16">
        <v>0</v>
      </c>
      <c r="O43" s="16">
        <v>0</v>
      </c>
      <c r="P43" s="16">
        <v>3.2349999999999999</v>
      </c>
      <c r="Q43" s="16">
        <v>68.305000000000007</v>
      </c>
    </row>
    <row r="44" spans="2:17" x14ac:dyDescent="0.15">
      <c r="B44" s="17"/>
      <c r="C44" s="17" t="s">
        <v>26</v>
      </c>
      <c r="D44" s="16">
        <v>0.69899999999999995</v>
      </c>
      <c r="E44" s="16">
        <v>6.11</v>
      </c>
      <c r="F44" s="16">
        <v>5.5490000000000004</v>
      </c>
      <c r="G44" s="16">
        <v>13.949</v>
      </c>
      <c r="H44" s="16">
        <v>13.339</v>
      </c>
      <c r="I44" s="16">
        <v>12.173999999999999</v>
      </c>
      <c r="J44" s="16">
        <v>8.0950000000000006</v>
      </c>
      <c r="K44" s="16">
        <v>3.0640000000000001</v>
      </c>
      <c r="L44" s="16">
        <v>1.82</v>
      </c>
      <c r="M44" s="16">
        <v>1.1739999999999999</v>
      </c>
      <c r="N44" s="16">
        <v>0</v>
      </c>
      <c r="O44" s="16">
        <v>0</v>
      </c>
      <c r="P44" s="16">
        <v>2.1619999999999999</v>
      </c>
      <c r="Q44" s="16">
        <v>68.135000000000005</v>
      </c>
    </row>
    <row r="45" spans="2:17" x14ac:dyDescent="0.15">
      <c r="B45" s="17"/>
      <c r="C45" s="17" t="s">
        <v>27</v>
      </c>
      <c r="D45" s="16">
        <v>0.56299999999999994</v>
      </c>
      <c r="E45" s="16">
        <v>5.9880000000000004</v>
      </c>
      <c r="F45" s="16">
        <v>5.0919999999999996</v>
      </c>
      <c r="G45" s="16">
        <v>12.746</v>
      </c>
      <c r="H45" s="16">
        <v>12.57</v>
      </c>
      <c r="I45" s="16">
        <v>12.457000000000001</v>
      </c>
      <c r="J45" s="16">
        <v>8.0109999999999992</v>
      </c>
      <c r="K45" s="16">
        <v>2.7850000000000001</v>
      </c>
      <c r="L45" s="16">
        <v>0.23300000000000001</v>
      </c>
      <c r="M45" s="16">
        <v>1.345</v>
      </c>
      <c r="N45" s="16">
        <v>4.3390000000000004</v>
      </c>
      <c r="O45" s="16">
        <v>0</v>
      </c>
      <c r="P45" s="16">
        <v>0.223</v>
      </c>
      <c r="Q45" s="16">
        <v>66.352000000000004</v>
      </c>
    </row>
    <row r="46" spans="2:17" x14ac:dyDescent="0.15">
      <c r="B46" s="17" t="s">
        <v>38</v>
      </c>
      <c r="C46" s="17" t="s">
        <v>28</v>
      </c>
      <c r="D46" s="16">
        <v>0.55700000000000005</v>
      </c>
      <c r="E46" s="16">
        <v>5.94</v>
      </c>
      <c r="F46" s="16">
        <v>5.085</v>
      </c>
      <c r="G46" s="16">
        <v>12.93</v>
      </c>
      <c r="H46" s="16">
        <v>14.617000000000001</v>
      </c>
      <c r="I46" s="16">
        <v>13.247999999999999</v>
      </c>
      <c r="J46" s="16">
        <v>7.72</v>
      </c>
      <c r="K46" s="16">
        <v>2.661</v>
      </c>
      <c r="L46" s="16">
        <v>0.75600000000000001</v>
      </c>
      <c r="M46" s="16">
        <v>0.29399999999999998</v>
      </c>
      <c r="N46" s="16">
        <v>5.9779999999999998</v>
      </c>
      <c r="O46" s="16">
        <v>0</v>
      </c>
      <c r="P46" s="16">
        <v>0.77500000000000002</v>
      </c>
      <c r="Q46" s="16">
        <v>70.561000000000007</v>
      </c>
    </row>
    <row r="47" spans="2:17" x14ac:dyDescent="0.15">
      <c r="B47" s="17"/>
      <c r="C47" s="17" t="s">
        <v>29</v>
      </c>
      <c r="D47" s="16">
        <v>0.24199999999999999</v>
      </c>
      <c r="E47" s="16">
        <v>6.1760000000000002</v>
      </c>
      <c r="F47" s="16">
        <v>5.6379999999999999</v>
      </c>
      <c r="G47" s="16">
        <v>7.9059999999999997</v>
      </c>
      <c r="H47" s="16">
        <v>15.125999999999999</v>
      </c>
      <c r="I47" s="16">
        <v>13.592000000000001</v>
      </c>
      <c r="J47" s="16">
        <v>14.301</v>
      </c>
      <c r="K47" s="16">
        <v>4.2270000000000003</v>
      </c>
      <c r="L47" s="16">
        <v>3.3370000000000002</v>
      </c>
      <c r="M47" s="16">
        <v>2.1240000000000001</v>
      </c>
      <c r="N47" s="16">
        <v>7.7720000000000002</v>
      </c>
      <c r="O47" s="16">
        <v>0</v>
      </c>
      <c r="P47" s="16">
        <v>2.742</v>
      </c>
      <c r="Q47" s="16">
        <v>83.183000000000007</v>
      </c>
    </row>
    <row r="48" spans="2:17" x14ac:dyDescent="0.15">
      <c r="B48" s="17"/>
      <c r="C48" s="17" t="s">
        <v>11</v>
      </c>
      <c r="D48" s="16">
        <v>0.20799999999999999</v>
      </c>
      <c r="E48" s="16">
        <v>5.9139999999999997</v>
      </c>
      <c r="F48" s="16">
        <v>5.5439999999999996</v>
      </c>
      <c r="G48" s="16">
        <v>5.7759999999999998</v>
      </c>
      <c r="H48" s="16">
        <v>14.269</v>
      </c>
      <c r="I48" s="16">
        <v>17.056999999999999</v>
      </c>
      <c r="J48" s="16">
        <v>15.252000000000001</v>
      </c>
      <c r="K48" s="16">
        <v>3.794</v>
      </c>
      <c r="L48" s="16">
        <v>4.5309999999999997</v>
      </c>
      <c r="M48" s="16">
        <v>2.85</v>
      </c>
      <c r="N48" s="16">
        <v>8.3659999999999997</v>
      </c>
      <c r="O48" s="16">
        <v>0</v>
      </c>
      <c r="P48" s="16">
        <v>3.3039999999999998</v>
      </c>
      <c r="Q48" s="16">
        <v>86.864999999999995</v>
      </c>
    </row>
    <row r="49" spans="2:17" x14ac:dyDescent="0.15">
      <c r="B49" s="17"/>
      <c r="C49" s="17" t="s">
        <v>30</v>
      </c>
      <c r="D49" s="16">
        <v>0</v>
      </c>
      <c r="E49" s="16">
        <v>4.7720000000000002</v>
      </c>
      <c r="F49" s="16">
        <v>5.282</v>
      </c>
      <c r="G49" s="16">
        <v>6.5679999999999996</v>
      </c>
      <c r="H49" s="16">
        <v>15.005000000000001</v>
      </c>
      <c r="I49" s="16">
        <v>18.376999999999999</v>
      </c>
      <c r="J49" s="16">
        <v>16.172999999999998</v>
      </c>
      <c r="K49" s="16">
        <v>4.2290000000000001</v>
      </c>
      <c r="L49" s="16">
        <v>3.8919999999999999</v>
      </c>
      <c r="M49" s="16">
        <v>1.796</v>
      </c>
      <c r="N49" s="16">
        <v>8.5839999999999996</v>
      </c>
      <c r="O49" s="16">
        <v>0</v>
      </c>
      <c r="P49" s="16">
        <v>3.052</v>
      </c>
      <c r="Q49" s="16">
        <v>87.73</v>
      </c>
    </row>
    <row r="50" spans="2:17" x14ac:dyDescent="0.15">
      <c r="B50" s="17"/>
      <c r="C50" s="17" t="s">
        <v>35</v>
      </c>
      <c r="D50" s="16">
        <v>0.253</v>
      </c>
      <c r="E50" s="16">
        <v>4.431</v>
      </c>
      <c r="F50" s="16">
        <v>5.6950000000000003</v>
      </c>
      <c r="G50" s="16">
        <v>5.1840000000000002</v>
      </c>
      <c r="H50" s="16">
        <v>15.316000000000001</v>
      </c>
      <c r="I50" s="16">
        <v>18.335999999999999</v>
      </c>
      <c r="J50" s="16">
        <v>16.5</v>
      </c>
      <c r="K50" s="16">
        <v>3.0019999999999998</v>
      </c>
      <c r="L50" s="16">
        <v>5.1079999999999997</v>
      </c>
      <c r="M50" s="16">
        <v>0.65900000000000003</v>
      </c>
      <c r="N50" s="16">
        <v>8.5139999999999993</v>
      </c>
      <c r="O50" s="16">
        <v>3.403</v>
      </c>
      <c r="P50" s="16">
        <v>2.6720000000000002</v>
      </c>
      <c r="Q50" s="16">
        <v>89.072999999999993</v>
      </c>
    </row>
    <row r="51" spans="2:17" x14ac:dyDescent="0.15">
      <c r="B51" s="17" t="s">
        <v>89</v>
      </c>
      <c r="C51" s="17" t="s">
        <v>108</v>
      </c>
      <c r="D51" s="16">
        <v>0.157</v>
      </c>
      <c r="E51" s="16">
        <v>4.0720000000000001</v>
      </c>
      <c r="F51" s="16">
        <v>5.6390000000000002</v>
      </c>
      <c r="G51" s="16">
        <v>6.3920000000000003</v>
      </c>
      <c r="H51" s="16">
        <v>15.602</v>
      </c>
      <c r="I51" s="16">
        <v>19.123000000000001</v>
      </c>
      <c r="J51" s="16">
        <v>13.212</v>
      </c>
      <c r="K51" s="16">
        <v>2.4910000000000001</v>
      </c>
      <c r="L51" s="16">
        <v>3.7170000000000001</v>
      </c>
      <c r="M51" s="16">
        <v>0.44900000000000001</v>
      </c>
      <c r="N51" s="16">
        <v>7.1059999999999999</v>
      </c>
      <c r="O51" s="16">
        <v>4.0179999999999998</v>
      </c>
      <c r="P51" s="16">
        <v>1.591</v>
      </c>
      <c r="Q51" s="16">
        <v>83.569000000000003</v>
      </c>
    </row>
    <row r="52" spans="2:17" x14ac:dyDescent="0.15">
      <c r="B52" s="17"/>
      <c r="C52" s="17" t="s">
        <v>85</v>
      </c>
      <c r="D52" s="16">
        <v>0.47899999999999998</v>
      </c>
      <c r="E52" s="16">
        <v>4.0439999999999996</v>
      </c>
      <c r="F52" s="16">
        <v>4.8630000000000004</v>
      </c>
      <c r="G52" s="16">
        <v>6.6520000000000001</v>
      </c>
      <c r="H52" s="16">
        <v>15.548999999999999</v>
      </c>
      <c r="I52" s="16">
        <v>23.501999999999999</v>
      </c>
      <c r="J52" s="16">
        <v>11.907</v>
      </c>
      <c r="K52" s="16">
        <v>2.5259999999999998</v>
      </c>
      <c r="L52" s="16">
        <v>1.8009999999999999</v>
      </c>
      <c r="M52" s="16">
        <v>0.54</v>
      </c>
      <c r="N52" s="16">
        <v>7.7089999999999996</v>
      </c>
      <c r="O52" s="16">
        <v>4.1070000000000002</v>
      </c>
      <c r="P52" s="16">
        <v>1.07</v>
      </c>
      <c r="Q52" s="16">
        <v>84.748999999999995</v>
      </c>
    </row>
    <row r="53" spans="2:17" x14ac:dyDescent="0.15">
      <c r="B53" s="17"/>
      <c r="C53" s="17" t="s">
        <v>86</v>
      </c>
      <c r="D53" s="16">
        <v>0.94</v>
      </c>
      <c r="E53" s="16">
        <v>4.0129999999999999</v>
      </c>
      <c r="F53" s="16">
        <v>4.7389999999999999</v>
      </c>
      <c r="G53" s="16">
        <v>6.6630000000000003</v>
      </c>
      <c r="H53" s="16">
        <v>14.239000000000001</v>
      </c>
      <c r="I53" s="16">
        <v>26.826000000000001</v>
      </c>
      <c r="J53" s="16">
        <v>9.8629999999999995</v>
      </c>
      <c r="K53" s="16">
        <v>2.8370000000000002</v>
      </c>
      <c r="L53" s="16">
        <v>1.36</v>
      </c>
      <c r="M53" s="16">
        <v>5.7000000000000002E-2</v>
      </c>
      <c r="N53" s="16">
        <v>7.0620000000000003</v>
      </c>
      <c r="O53" s="16">
        <v>3.9660000000000002</v>
      </c>
      <c r="P53" s="16">
        <v>1.3240000000000001</v>
      </c>
      <c r="Q53" s="16">
        <v>83.888999999999996</v>
      </c>
    </row>
    <row r="54" spans="2:17" x14ac:dyDescent="0.15">
      <c r="B54" s="17"/>
      <c r="C54" s="17" t="s">
        <v>87</v>
      </c>
      <c r="D54" s="16">
        <v>2.8290000000000002</v>
      </c>
      <c r="E54" s="16">
        <v>4.32</v>
      </c>
      <c r="F54" s="16">
        <v>4.7359999999999998</v>
      </c>
      <c r="G54" s="16">
        <v>4.7590000000000003</v>
      </c>
      <c r="H54" s="16">
        <v>9.9600000000000009</v>
      </c>
      <c r="I54" s="16">
        <v>29.449000000000002</v>
      </c>
      <c r="J54" s="16">
        <v>9.6920000000000002</v>
      </c>
      <c r="K54" s="16">
        <v>2.6309999999999998</v>
      </c>
      <c r="L54" s="16">
        <v>1.0529999999999999</v>
      </c>
      <c r="M54" s="16">
        <v>6.4000000000000001E-2</v>
      </c>
      <c r="N54" s="16">
        <v>6.3860000000000001</v>
      </c>
      <c r="O54" s="16">
        <v>3.431</v>
      </c>
      <c r="P54" s="16">
        <v>1.2430000000000001</v>
      </c>
      <c r="Q54" s="16">
        <v>80.552999999999997</v>
      </c>
    </row>
    <row r="55" spans="2:17" ht="12.75" customHeight="1" x14ac:dyDescent="0.15">
      <c r="B55" s="17"/>
      <c r="C55" s="17" t="s">
        <v>88</v>
      </c>
      <c r="D55" s="16">
        <v>4.1660000000000004</v>
      </c>
      <c r="E55" s="16">
        <v>4.2489999999999997</v>
      </c>
      <c r="F55" s="16">
        <v>1.444</v>
      </c>
      <c r="G55" s="16">
        <v>3.3690000000000002</v>
      </c>
      <c r="H55" s="16">
        <v>9.9380000000000006</v>
      </c>
      <c r="I55" s="16">
        <v>29.97</v>
      </c>
      <c r="J55" s="16">
        <v>8.593</v>
      </c>
      <c r="K55" s="16">
        <v>2.9510000000000001</v>
      </c>
      <c r="L55" s="16">
        <v>1.0620000000000001</v>
      </c>
      <c r="M55" s="16">
        <v>6.9000000000000006E-2</v>
      </c>
      <c r="N55" s="16">
        <v>6.3150000000000004</v>
      </c>
      <c r="O55" s="16">
        <v>3.6040000000000001</v>
      </c>
      <c r="P55" s="16">
        <v>0.76800000000000002</v>
      </c>
      <c r="Q55" s="16">
        <v>76.498000000000005</v>
      </c>
    </row>
    <row r="56" spans="2:17" ht="12.75" customHeight="1" x14ac:dyDescent="0.15">
      <c r="B56" s="17" t="s">
        <v>106</v>
      </c>
      <c r="C56" s="17" t="s">
        <v>94</v>
      </c>
      <c r="D56" s="16">
        <v>6.1680000000000001</v>
      </c>
      <c r="E56" s="16">
        <v>4.0149999999999997</v>
      </c>
      <c r="F56" s="16">
        <v>1.0329999999999999</v>
      </c>
      <c r="G56" s="16">
        <v>2.1389999999999998</v>
      </c>
      <c r="H56" s="16">
        <v>10.468999999999999</v>
      </c>
      <c r="I56" s="16">
        <v>28.442</v>
      </c>
      <c r="J56" s="16">
        <v>9.1189999999999998</v>
      </c>
      <c r="K56" s="16">
        <v>2.395</v>
      </c>
      <c r="L56" s="16">
        <v>1.4870000000000001</v>
      </c>
      <c r="M56" s="16">
        <v>0.13700000000000001</v>
      </c>
      <c r="N56" s="16">
        <v>6.39</v>
      </c>
      <c r="O56" s="16">
        <v>3.4540000000000002</v>
      </c>
      <c r="P56" s="16">
        <v>1.109</v>
      </c>
      <c r="Q56" s="16">
        <v>76.356999999999999</v>
      </c>
    </row>
    <row r="57" spans="2:17" ht="12.75" customHeight="1" x14ac:dyDescent="0.15">
      <c r="B57" s="17"/>
      <c r="C57" s="17" t="s">
        <v>103</v>
      </c>
      <c r="D57" s="16">
        <v>5.6059999999999999</v>
      </c>
      <c r="E57" s="16">
        <v>4.0110000000000001</v>
      </c>
      <c r="F57" s="16">
        <v>1.395</v>
      </c>
      <c r="G57" s="16">
        <v>2.17</v>
      </c>
      <c r="H57" s="16">
        <v>9.7870000000000008</v>
      </c>
      <c r="I57" s="16">
        <v>27.341999999999999</v>
      </c>
      <c r="J57" s="16">
        <v>7.0579999999999998</v>
      </c>
      <c r="K57" s="16">
        <v>2.2290000000000001</v>
      </c>
      <c r="L57" s="16">
        <v>0.54100000000000004</v>
      </c>
      <c r="M57" s="16">
        <v>0.187</v>
      </c>
      <c r="N57" s="16">
        <v>6.7990000000000004</v>
      </c>
      <c r="O57" s="16">
        <v>3.484</v>
      </c>
      <c r="P57" s="16">
        <v>0.85</v>
      </c>
      <c r="Q57" s="16">
        <v>71.459000000000003</v>
      </c>
    </row>
    <row r="58" spans="2:17" ht="12.75" customHeight="1" x14ac:dyDescent="0.15">
      <c r="B58" s="17"/>
      <c r="C58" s="17" t="s">
        <v>104</v>
      </c>
      <c r="D58" s="16">
        <v>3.988</v>
      </c>
      <c r="E58" s="16">
        <v>3.113</v>
      </c>
      <c r="F58" s="16">
        <v>0.96</v>
      </c>
      <c r="G58" s="16">
        <v>2.5979999999999999</v>
      </c>
      <c r="H58" s="16">
        <v>12.352</v>
      </c>
      <c r="I58" s="16">
        <v>30.297999999999998</v>
      </c>
      <c r="J58" s="16">
        <v>2.9220000000000002</v>
      </c>
      <c r="K58" s="16">
        <v>2.4580000000000002</v>
      </c>
      <c r="L58" s="16">
        <v>0.84799999999999998</v>
      </c>
      <c r="M58" s="16">
        <v>0.121</v>
      </c>
      <c r="N58" s="16">
        <v>6.3780000000000001</v>
      </c>
      <c r="O58" s="16">
        <v>3.8279999999999998</v>
      </c>
      <c r="P58" s="16">
        <v>0.68200000000000005</v>
      </c>
      <c r="Q58" s="16">
        <v>70.546000000000006</v>
      </c>
    </row>
    <row r="59" spans="2:17" ht="12.75" customHeight="1" x14ac:dyDescent="0.15">
      <c r="B59" s="17" t="s">
        <v>105</v>
      </c>
      <c r="C59" s="17" t="s">
        <v>107</v>
      </c>
      <c r="D59" s="16">
        <v>5.8289999999999997</v>
      </c>
      <c r="E59" s="16">
        <v>2.2509999999999999</v>
      </c>
      <c r="F59" s="16">
        <v>0.96</v>
      </c>
      <c r="G59" s="16">
        <v>2.6619999999999999</v>
      </c>
      <c r="H59" s="16">
        <v>10.242000000000001</v>
      </c>
      <c r="I59" s="16">
        <v>26.611999999999998</v>
      </c>
      <c r="J59" s="16">
        <v>2.798</v>
      </c>
      <c r="K59" s="16">
        <v>2.3140000000000001</v>
      </c>
      <c r="L59" s="16">
        <v>0.32800000000000001</v>
      </c>
      <c r="M59" s="16">
        <v>6.6000000000000003E-2</v>
      </c>
      <c r="N59" s="16">
        <v>6.2759999999999998</v>
      </c>
      <c r="O59" s="16">
        <v>3.7029999999999998</v>
      </c>
      <c r="P59" s="16">
        <v>0.84599999999999997</v>
      </c>
      <c r="Q59" s="16">
        <v>64.887</v>
      </c>
    </row>
    <row r="60" spans="2:17" ht="12.75" customHeight="1" x14ac:dyDescent="0.15"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2:17" x14ac:dyDescent="0.15">
      <c r="B61" s="5" t="s">
        <v>36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2:17" x14ac:dyDescent="0.15">
      <c r="D62" s="21"/>
      <c r="E62" s="21"/>
      <c r="F62" s="21"/>
      <c r="G62" s="21"/>
      <c r="H62" s="21"/>
      <c r="I62" s="6"/>
      <c r="J62" s="7"/>
      <c r="K62" s="7"/>
      <c r="L62" s="7"/>
      <c r="M62" s="8"/>
      <c r="N62" s="8"/>
      <c r="O62" s="6"/>
      <c r="P62" s="6"/>
      <c r="Q62" s="6"/>
    </row>
  </sheetData>
  <mergeCells count="1">
    <mergeCell ref="B5:C5"/>
  </mergeCells>
  <phoneticPr fontId="3"/>
  <pageMargins left="0.4" right="0.4" top="0.4" bottom="0.4" header="0.2" footer="0.2"/>
  <pageSetup paperSize="9" scale="72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3EA3-84AF-41D6-9C6B-D99AE0B2E57C}">
  <sheetPr codeName="Sheet8"/>
  <dimension ref="A1:J31"/>
  <sheetViews>
    <sheetView topLeftCell="A16" zoomScaleNormal="100" workbookViewId="0"/>
  </sheetViews>
  <sheetFormatPr defaultColWidth="8.875" defaultRowHeight="13.5" x14ac:dyDescent="0.15"/>
  <cols>
    <col min="1" max="1" width="15" style="1" customWidth="1"/>
    <col min="2" max="2" width="15.375" style="1" customWidth="1"/>
    <col min="3" max="3" width="21.75" style="1" customWidth="1"/>
    <col min="4" max="4" width="6.75" style="1" customWidth="1"/>
    <col min="5" max="5" width="15.25" style="1" customWidth="1"/>
    <col min="6" max="6" width="16.375" style="1" customWidth="1"/>
    <col min="7" max="7" width="1.875" style="1" customWidth="1"/>
    <col min="8" max="8" width="6.375" style="1" customWidth="1"/>
    <col min="9" max="9" width="14.625" style="1" customWidth="1"/>
    <col min="10" max="10" width="15.125" style="1" customWidth="1"/>
    <col min="11" max="16384" width="8.875" style="1"/>
  </cols>
  <sheetData>
    <row r="1" spans="1:10" x14ac:dyDescent="0.15">
      <c r="A1" s="1" t="s">
        <v>41</v>
      </c>
    </row>
    <row r="2" spans="1:10" x14ac:dyDescent="0.15">
      <c r="A2" s="4" t="s">
        <v>90</v>
      </c>
    </row>
    <row r="3" spans="1:10" x14ac:dyDescent="0.15">
      <c r="A3" s="1" t="s">
        <v>42</v>
      </c>
      <c r="B3" s="1" t="s">
        <v>43</v>
      </c>
    </row>
    <row r="4" spans="1:10" x14ac:dyDescent="0.15">
      <c r="A4" s="1" t="s">
        <v>44</v>
      </c>
      <c r="B4" s="1" t="s">
        <v>45</v>
      </c>
    </row>
    <row r="5" spans="1:10" x14ac:dyDescent="0.15">
      <c r="A5" s="1" t="s">
        <v>46</v>
      </c>
      <c r="B5" s="1" t="s">
        <v>102</v>
      </c>
    </row>
    <row r="6" spans="1:10" x14ac:dyDescent="0.15">
      <c r="A6" s="1" t="s">
        <v>47</v>
      </c>
      <c r="B6" s="1" t="s">
        <v>48</v>
      </c>
      <c r="C6" s="1" t="s">
        <v>82</v>
      </c>
    </row>
    <row r="7" spans="1:10" x14ac:dyDescent="0.15">
      <c r="A7" s="1" t="s">
        <v>49</v>
      </c>
      <c r="B7" s="1" t="s">
        <v>50</v>
      </c>
    </row>
    <row r="8" spans="1:10" x14ac:dyDescent="0.15">
      <c r="A8" s="1" t="s">
        <v>51</v>
      </c>
    </row>
    <row r="10" spans="1:10" x14ac:dyDescent="0.15">
      <c r="A10" s="1" t="s">
        <v>52</v>
      </c>
    </row>
    <row r="11" spans="1:10" x14ac:dyDescent="0.15">
      <c r="A11" s="2" t="s">
        <v>47</v>
      </c>
      <c r="B11" s="2" t="s">
        <v>49</v>
      </c>
      <c r="C11" s="2" t="s">
        <v>53</v>
      </c>
      <c r="D11" s="2" t="s">
        <v>83</v>
      </c>
      <c r="E11" s="2" t="s">
        <v>84</v>
      </c>
      <c r="F11" s="2" t="s">
        <v>61</v>
      </c>
      <c r="I11" s="2" t="s">
        <v>79</v>
      </c>
      <c r="J11" s="2" t="s">
        <v>80</v>
      </c>
    </row>
    <row r="12" spans="1:10" x14ac:dyDescent="0.15">
      <c r="A12" s="2" t="s">
        <v>62</v>
      </c>
      <c r="B12" s="2" t="s">
        <v>97</v>
      </c>
      <c r="C12" s="2" t="s">
        <v>39</v>
      </c>
      <c r="D12" s="2" t="s">
        <v>64</v>
      </c>
      <c r="E12" s="2">
        <v>148755</v>
      </c>
      <c r="F12" s="2">
        <v>23249301</v>
      </c>
      <c r="I12" s="3">
        <f>E12/1000</f>
        <v>148.755</v>
      </c>
      <c r="J12" s="3">
        <f>ROUND(I12,0)</f>
        <v>149</v>
      </c>
    </row>
    <row r="13" spans="1:10" x14ac:dyDescent="0.15">
      <c r="A13" s="2" t="s">
        <v>62</v>
      </c>
      <c r="B13" s="2" t="s">
        <v>63</v>
      </c>
      <c r="C13" s="2" t="s">
        <v>8</v>
      </c>
      <c r="D13" s="2" t="s">
        <v>64</v>
      </c>
      <c r="E13" s="2">
        <v>9787315</v>
      </c>
      <c r="F13" s="2">
        <v>627846799</v>
      </c>
      <c r="I13" s="3">
        <f t="shared" ref="I13:I30" si="0">E13/1000</f>
        <v>9787.3150000000005</v>
      </c>
      <c r="J13" s="3">
        <f>ROUND(I13,0)</f>
        <v>9787</v>
      </c>
    </row>
    <row r="14" spans="1:10" x14ac:dyDescent="0.15">
      <c r="A14" s="2" t="s">
        <v>62</v>
      </c>
      <c r="B14" s="2" t="s">
        <v>65</v>
      </c>
      <c r="C14" s="2" t="s">
        <v>0</v>
      </c>
      <c r="D14" s="2" t="s">
        <v>64</v>
      </c>
      <c r="E14" s="2">
        <v>4010899</v>
      </c>
      <c r="F14" s="2">
        <v>263235654</v>
      </c>
      <c r="I14" s="3">
        <f t="shared" si="0"/>
        <v>4010.8989999999999</v>
      </c>
      <c r="J14" s="3">
        <f>ROUND(I14,0)</f>
        <v>4011</v>
      </c>
    </row>
    <row r="15" spans="1:10" x14ac:dyDescent="0.15">
      <c r="A15" s="2" t="s">
        <v>62</v>
      </c>
      <c r="B15" s="2" t="s">
        <v>66</v>
      </c>
      <c r="C15" s="2" t="s">
        <v>7</v>
      </c>
      <c r="D15" s="2" t="s">
        <v>64</v>
      </c>
      <c r="E15" s="2">
        <v>2170313</v>
      </c>
      <c r="F15" s="2">
        <v>166731997</v>
      </c>
      <c r="I15" s="3">
        <f t="shared" si="0"/>
        <v>2170.3130000000001</v>
      </c>
      <c r="J15" s="3">
        <f>ROUND(I15,0)</f>
        <v>2170</v>
      </c>
    </row>
    <row r="16" spans="1:10" x14ac:dyDescent="0.15">
      <c r="A16" s="2" t="s">
        <v>62</v>
      </c>
      <c r="B16" s="2" t="s">
        <v>67</v>
      </c>
      <c r="C16" s="2" t="s">
        <v>1</v>
      </c>
      <c r="D16" s="2" t="s">
        <v>64</v>
      </c>
      <c r="E16" s="2">
        <v>7058349</v>
      </c>
      <c r="F16" s="2">
        <v>444867192</v>
      </c>
      <c r="I16" s="3">
        <f t="shared" si="0"/>
        <v>7058.3490000000002</v>
      </c>
      <c r="J16" s="3">
        <f t="shared" ref="J16:J30" si="1">ROUND(I16,0)</f>
        <v>7058</v>
      </c>
    </row>
    <row r="17" spans="1:10" x14ac:dyDescent="0.15">
      <c r="A17" s="2" t="s">
        <v>62</v>
      </c>
      <c r="B17" s="2" t="s">
        <v>68</v>
      </c>
      <c r="C17" s="2" t="s">
        <v>2</v>
      </c>
      <c r="D17" s="2" t="s">
        <v>64</v>
      </c>
      <c r="E17" s="2">
        <v>2229119</v>
      </c>
      <c r="F17" s="2">
        <v>148025596</v>
      </c>
      <c r="I17" s="3">
        <f t="shared" si="0"/>
        <v>2229.1190000000001</v>
      </c>
      <c r="J17" s="3">
        <f t="shared" si="1"/>
        <v>2229</v>
      </c>
    </row>
    <row r="18" spans="1:10" x14ac:dyDescent="0.15">
      <c r="A18" s="2" t="s">
        <v>62</v>
      </c>
      <c r="B18" s="2" t="s">
        <v>69</v>
      </c>
      <c r="C18" s="2" t="s">
        <v>14</v>
      </c>
      <c r="D18" s="2" t="s">
        <v>64</v>
      </c>
      <c r="E18" s="2">
        <v>1394781</v>
      </c>
      <c r="F18" s="2">
        <v>118896937</v>
      </c>
      <c r="I18" s="3">
        <f t="shared" si="0"/>
        <v>1394.7809999999999</v>
      </c>
      <c r="J18" s="3">
        <f t="shared" si="1"/>
        <v>1395</v>
      </c>
    </row>
    <row r="19" spans="1:10" x14ac:dyDescent="0.15">
      <c r="A19" s="2" t="s">
        <v>62</v>
      </c>
      <c r="B19" s="2" t="s">
        <v>91</v>
      </c>
      <c r="C19" s="2" t="s">
        <v>10</v>
      </c>
      <c r="D19" s="2" t="s">
        <v>64</v>
      </c>
      <c r="E19" s="2">
        <v>28613</v>
      </c>
      <c r="F19" s="2">
        <v>5447824</v>
      </c>
      <c r="I19" s="3">
        <f t="shared" si="0"/>
        <v>28.613</v>
      </c>
      <c r="J19" s="3">
        <f t="shared" si="1"/>
        <v>29</v>
      </c>
    </row>
    <row r="20" spans="1:10" x14ac:dyDescent="0.15">
      <c r="A20" s="2" t="s">
        <v>62</v>
      </c>
      <c r="B20" s="2" t="s">
        <v>70</v>
      </c>
      <c r="C20" s="2" t="s">
        <v>3</v>
      </c>
      <c r="D20" s="2" t="s">
        <v>64</v>
      </c>
      <c r="E20" s="2">
        <v>6798840</v>
      </c>
      <c r="F20" s="2">
        <v>469941415</v>
      </c>
      <c r="I20" s="3">
        <f t="shared" si="0"/>
        <v>6798.84</v>
      </c>
      <c r="J20" s="3">
        <f t="shared" si="1"/>
        <v>6799</v>
      </c>
    </row>
    <row r="21" spans="1:10" x14ac:dyDescent="0.15">
      <c r="A21" s="2" t="s">
        <v>62</v>
      </c>
      <c r="B21" s="2" t="s">
        <v>71</v>
      </c>
      <c r="C21" s="2" t="s">
        <v>72</v>
      </c>
      <c r="D21" s="2" t="s">
        <v>64</v>
      </c>
      <c r="E21" s="2">
        <v>5605598</v>
      </c>
      <c r="F21" s="2">
        <v>436286711</v>
      </c>
      <c r="I21" s="3">
        <f t="shared" si="0"/>
        <v>5605.598</v>
      </c>
      <c r="J21" s="3">
        <f t="shared" si="1"/>
        <v>5606</v>
      </c>
    </row>
    <row r="22" spans="1:10" x14ac:dyDescent="0.15">
      <c r="A22" s="2" t="s">
        <v>62</v>
      </c>
      <c r="B22" s="2" t="s">
        <v>98</v>
      </c>
      <c r="C22" s="2" t="s">
        <v>4</v>
      </c>
      <c r="D22" s="2" t="s">
        <v>64</v>
      </c>
      <c r="E22" s="2">
        <v>108155</v>
      </c>
      <c r="F22" s="2">
        <v>8653021</v>
      </c>
      <c r="I22" s="3">
        <f t="shared" si="0"/>
        <v>108.155</v>
      </c>
      <c r="J22" s="3">
        <f t="shared" si="1"/>
        <v>108</v>
      </c>
    </row>
    <row r="23" spans="1:10" x14ac:dyDescent="0.15">
      <c r="A23" s="2" t="s">
        <v>62</v>
      </c>
      <c r="B23" s="2" t="s">
        <v>73</v>
      </c>
      <c r="C23" s="2" t="s">
        <v>5</v>
      </c>
      <c r="D23" s="2" t="s">
        <v>64</v>
      </c>
      <c r="E23" s="2">
        <v>284459</v>
      </c>
      <c r="F23" s="2">
        <v>25609168</v>
      </c>
      <c r="I23" s="3">
        <f t="shared" si="0"/>
        <v>284.459</v>
      </c>
      <c r="J23" s="3">
        <f>ROUND(I23,0)</f>
        <v>284</v>
      </c>
    </row>
    <row r="24" spans="1:10" x14ac:dyDescent="0.15">
      <c r="A24" s="2" t="s">
        <v>62</v>
      </c>
      <c r="B24" s="2" t="s">
        <v>99</v>
      </c>
      <c r="C24" s="2" t="s">
        <v>100</v>
      </c>
      <c r="D24" s="2" t="s">
        <v>64</v>
      </c>
      <c r="E24" s="2">
        <v>35363</v>
      </c>
      <c r="F24" s="2">
        <v>2677252</v>
      </c>
      <c r="I24" s="3">
        <f t="shared" si="0"/>
        <v>35.363</v>
      </c>
      <c r="J24" s="3">
        <f t="shared" si="1"/>
        <v>35</v>
      </c>
    </row>
    <row r="25" spans="1:10" x14ac:dyDescent="0.15">
      <c r="A25" s="2" t="s">
        <v>62</v>
      </c>
      <c r="B25" s="2" t="s">
        <v>92</v>
      </c>
      <c r="C25" s="2" t="s">
        <v>93</v>
      </c>
      <c r="D25" s="2" t="s">
        <v>64</v>
      </c>
      <c r="E25" s="2">
        <v>183090</v>
      </c>
      <c r="F25" s="2">
        <v>14102775</v>
      </c>
      <c r="I25" s="3">
        <f t="shared" si="0"/>
        <v>183.09</v>
      </c>
      <c r="J25" s="3">
        <f t="shared" si="1"/>
        <v>183</v>
      </c>
    </row>
    <row r="26" spans="1:10" x14ac:dyDescent="0.15">
      <c r="A26" s="2" t="s">
        <v>62</v>
      </c>
      <c r="B26" s="2" t="s">
        <v>74</v>
      </c>
      <c r="C26" s="2" t="s">
        <v>75</v>
      </c>
      <c r="D26" s="2" t="s">
        <v>64</v>
      </c>
      <c r="E26" s="2">
        <v>540512</v>
      </c>
      <c r="F26" s="2">
        <v>47890720</v>
      </c>
      <c r="I26" s="3">
        <f t="shared" si="0"/>
        <v>540.51199999999994</v>
      </c>
      <c r="J26" s="3">
        <f t="shared" si="1"/>
        <v>541</v>
      </c>
    </row>
    <row r="27" spans="1:10" x14ac:dyDescent="0.15">
      <c r="A27" s="2" t="s">
        <v>62</v>
      </c>
      <c r="B27" s="2" t="s">
        <v>76</v>
      </c>
      <c r="C27" s="2" t="s">
        <v>6</v>
      </c>
      <c r="D27" s="2" t="s">
        <v>64</v>
      </c>
      <c r="E27" s="2">
        <v>187338</v>
      </c>
      <c r="F27" s="2">
        <v>13994726</v>
      </c>
      <c r="I27" s="3">
        <f t="shared" si="0"/>
        <v>187.33799999999999</v>
      </c>
      <c r="J27" s="3">
        <f t="shared" si="1"/>
        <v>187</v>
      </c>
    </row>
    <row r="28" spans="1:10" x14ac:dyDescent="0.15">
      <c r="A28" s="2" t="s">
        <v>62</v>
      </c>
      <c r="B28" s="2" t="s">
        <v>101</v>
      </c>
      <c r="C28" s="2" t="s">
        <v>33</v>
      </c>
      <c r="D28" s="2" t="s">
        <v>64</v>
      </c>
      <c r="E28" s="2">
        <v>62344</v>
      </c>
      <c r="F28" s="2">
        <v>5158768</v>
      </c>
      <c r="I28" s="3">
        <f t="shared" si="0"/>
        <v>62.344000000000001</v>
      </c>
      <c r="J28" s="3">
        <f t="shared" si="1"/>
        <v>62</v>
      </c>
    </row>
    <row r="29" spans="1:10" x14ac:dyDescent="0.15">
      <c r="A29" s="2" t="s">
        <v>62</v>
      </c>
      <c r="B29" s="2" t="s">
        <v>77</v>
      </c>
      <c r="C29" s="2" t="s">
        <v>9</v>
      </c>
      <c r="D29" s="2" t="s">
        <v>64</v>
      </c>
      <c r="E29" s="2">
        <v>27341500</v>
      </c>
      <c r="F29" s="2">
        <v>1911503309</v>
      </c>
      <c r="I29" s="3">
        <f t="shared" si="0"/>
        <v>27341.5</v>
      </c>
      <c r="J29" s="3">
        <f t="shared" si="1"/>
        <v>27342</v>
      </c>
    </row>
    <row r="30" spans="1:10" x14ac:dyDescent="0.15">
      <c r="A30" s="2" t="s">
        <v>62</v>
      </c>
      <c r="B30" s="2" t="s">
        <v>78</v>
      </c>
      <c r="C30" s="2" t="s">
        <v>34</v>
      </c>
      <c r="D30" s="2" t="s">
        <v>64</v>
      </c>
      <c r="E30" s="2">
        <v>3484070</v>
      </c>
      <c r="F30" s="2">
        <v>270379012</v>
      </c>
      <c r="I30" s="3">
        <f t="shared" si="0"/>
        <v>3484.07</v>
      </c>
      <c r="J30" s="3">
        <f t="shared" si="1"/>
        <v>3484</v>
      </c>
    </row>
    <row r="31" spans="1:10" x14ac:dyDescent="0.15">
      <c r="H31" s="1" t="s">
        <v>81</v>
      </c>
      <c r="I31" s="3">
        <f>SUM(I12:I30)</f>
        <v>71459.413</v>
      </c>
      <c r="J31" s="3">
        <f t="shared" ref="J31" si="2">ROUND(I31,0)</f>
        <v>71459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83CB-6D86-449C-9411-D21062BF3803}">
  <sheetPr codeName="Sheet9"/>
  <dimension ref="A1:K31"/>
  <sheetViews>
    <sheetView topLeftCell="A11" zoomScaleNormal="100" workbookViewId="0"/>
  </sheetViews>
  <sheetFormatPr defaultRowHeight="13.5" x14ac:dyDescent="0.15"/>
  <cols>
    <col min="1" max="1" width="12.25" customWidth="1"/>
    <col min="3" max="3" width="21.5" customWidth="1"/>
    <col min="4" max="4" width="9.125" customWidth="1"/>
    <col min="10" max="10" width="12.25" customWidth="1"/>
    <col min="11" max="11" width="15.5" customWidth="1"/>
  </cols>
  <sheetData>
    <row r="1" spans="1:11" x14ac:dyDescent="0.15">
      <c r="A1" t="s">
        <v>41</v>
      </c>
    </row>
    <row r="2" spans="1:11" x14ac:dyDescent="0.15">
      <c r="A2" s="4" t="s">
        <v>95</v>
      </c>
    </row>
    <row r="4" spans="1:11" x14ac:dyDescent="0.15">
      <c r="A4" s="1" t="s">
        <v>42</v>
      </c>
      <c r="B4" s="1" t="s">
        <v>43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15">
      <c r="A5" s="1" t="s">
        <v>44</v>
      </c>
      <c r="B5" s="1" t="s">
        <v>45</v>
      </c>
      <c r="C5" s="1"/>
      <c r="D5" s="1"/>
      <c r="E5" s="1"/>
      <c r="F5" s="1"/>
      <c r="G5" s="1"/>
      <c r="H5" s="1"/>
      <c r="I5" s="1"/>
      <c r="J5" s="1"/>
      <c r="K5" s="1"/>
    </row>
    <row r="6" spans="1:11" x14ac:dyDescent="0.15">
      <c r="A6" s="1" t="s">
        <v>46</v>
      </c>
      <c r="B6" s="1" t="s">
        <v>96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15">
      <c r="A7" s="1" t="s">
        <v>47</v>
      </c>
      <c r="B7" s="1" t="s">
        <v>48</v>
      </c>
      <c r="C7" s="1" t="s">
        <v>82</v>
      </c>
      <c r="D7" s="1"/>
      <c r="E7" s="1"/>
      <c r="F7" s="1"/>
      <c r="G7" s="1"/>
      <c r="H7" s="1"/>
      <c r="I7" s="1"/>
      <c r="J7" s="1"/>
      <c r="K7" s="1"/>
    </row>
    <row r="8" spans="1:11" x14ac:dyDescent="0.15">
      <c r="A8" s="1" t="s">
        <v>49</v>
      </c>
      <c r="B8" s="1" t="s">
        <v>50</v>
      </c>
      <c r="C8" s="1"/>
      <c r="D8" s="1"/>
      <c r="E8" s="1"/>
      <c r="F8" s="1"/>
      <c r="G8" s="1"/>
      <c r="H8" s="1"/>
      <c r="I8" s="1"/>
      <c r="J8" s="1"/>
      <c r="K8" s="1"/>
    </row>
    <row r="9" spans="1:11" x14ac:dyDescent="0.15">
      <c r="A9" s="1" t="s">
        <v>51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15">
      <c r="A12" s="1" t="s">
        <v>47</v>
      </c>
      <c r="B12" s="1" t="s">
        <v>49</v>
      </c>
      <c r="C12" s="1" t="s">
        <v>53</v>
      </c>
      <c r="D12" s="1" t="s">
        <v>54</v>
      </c>
      <c r="E12" s="1" t="s">
        <v>55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60</v>
      </c>
      <c r="K12" s="1" t="s">
        <v>61</v>
      </c>
    </row>
    <row r="13" spans="1:11" x14ac:dyDescent="0.15">
      <c r="A13" s="1" t="s">
        <v>62</v>
      </c>
      <c r="B13" s="1" t="s">
        <v>97</v>
      </c>
      <c r="C13" s="1" t="s">
        <v>39</v>
      </c>
      <c r="D13" s="1"/>
      <c r="E13" s="1" t="s">
        <v>64</v>
      </c>
      <c r="F13" s="1"/>
      <c r="G13" s="1"/>
      <c r="H13" s="1"/>
      <c r="I13" s="1"/>
      <c r="J13" s="1">
        <v>148755</v>
      </c>
      <c r="K13" s="1">
        <v>23249301</v>
      </c>
    </row>
    <row r="14" spans="1:11" x14ac:dyDescent="0.15">
      <c r="A14" s="1" t="s">
        <v>62</v>
      </c>
      <c r="B14" s="1" t="s">
        <v>63</v>
      </c>
      <c r="C14" s="1" t="s">
        <v>8</v>
      </c>
      <c r="D14" s="1"/>
      <c r="E14" s="1" t="s">
        <v>64</v>
      </c>
      <c r="F14" s="1"/>
      <c r="G14" s="1"/>
      <c r="H14" s="1"/>
      <c r="I14" s="1"/>
      <c r="J14" s="1">
        <v>9787315</v>
      </c>
      <c r="K14" s="1">
        <v>627846799</v>
      </c>
    </row>
    <row r="15" spans="1:11" x14ac:dyDescent="0.15">
      <c r="A15" s="1" t="s">
        <v>62</v>
      </c>
      <c r="B15" s="1" t="s">
        <v>65</v>
      </c>
      <c r="C15" s="1" t="s">
        <v>0</v>
      </c>
      <c r="D15" s="1"/>
      <c r="E15" s="1" t="s">
        <v>64</v>
      </c>
      <c r="F15" s="1"/>
      <c r="G15" s="1"/>
      <c r="H15" s="1"/>
      <c r="I15" s="1"/>
      <c r="J15" s="1">
        <v>4010899</v>
      </c>
      <c r="K15" s="1">
        <v>263235654</v>
      </c>
    </row>
    <row r="16" spans="1:11" x14ac:dyDescent="0.15">
      <c r="A16" s="1" t="s">
        <v>62</v>
      </c>
      <c r="B16" s="1" t="s">
        <v>66</v>
      </c>
      <c r="C16" s="1" t="s">
        <v>7</v>
      </c>
      <c r="D16" s="1"/>
      <c r="E16" s="1" t="s">
        <v>64</v>
      </c>
      <c r="F16" s="1"/>
      <c r="G16" s="1"/>
      <c r="H16" s="1"/>
      <c r="I16" s="1"/>
      <c r="J16" s="1">
        <v>2170313</v>
      </c>
      <c r="K16" s="1">
        <v>166731997</v>
      </c>
    </row>
    <row r="17" spans="1:11" x14ac:dyDescent="0.15">
      <c r="A17" s="1" t="s">
        <v>62</v>
      </c>
      <c r="B17" s="1" t="s">
        <v>67</v>
      </c>
      <c r="C17" s="1" t="s">
        <v>1</v>
      </c>
      <c r="D17" s="1"/>
      <c r="E17" s="1" t="s">
        <v>64</v>
      </c>
      <c r="F17" s="1"/>
      <c r="G17" s="1"/>
      <c r="H17" s="1"/>
      <c r="I17" s="1"/>
      <c r="J17" s="1">
        <v>7058349</v>
      </c>
      <c r="K17" s="1">
        <v>444867192</v>
      </c>
    </row>
    <row r="18" spans="1:11" x14ac:dyDescent="0.15">
      <c r="A18" s="1" t="s">
        <v>62</v>
      </c>
      <c r="B18" s="1" t="s">
        <v>68</v>
      </c>
      <c r="C18" s="1" t="s">
        <v>2</v>
      </c>
      <c r="D18" s="1"/>
      <c r="E18" s="1" t="s">
        <v>64</v>
      </c>
      <c r="F18" s="1"/>
      <c r="G18" s="1"/>
      <c r="H18" s="1"/>
      <c r="I18" s="1"/>
      <c r="J18" s="1">
        <v>2229119</v>
      </c>
      <c r="K18" s="1">
        <v>148025596</v>
      </c>
    </row>
    <row r="19" spans="1:11" x14ac:dyDescent="0.15">
      <c r="A19" s="1" t="s">
        <v>62</v>
      </c>
      <c r="B19" s="1" t="s">
        <v>69</v>
      </c>
      <c r="C19" s="1" t="s">
        <v>14</v>
      </c>
      <c r="D19" s="1"/>
      <c r="E19" s="1" t="s">
        <v>64</v>
      </c>
      <c r="F19" s="1"/>
      <c r="G19" s="1"/>
      <c r="H19" s="1"/>
      <c r="I19" s="1"/>
      <c r="J19" s="1">
        <v>1394781</v>
      </c>
      <c r="K19" s="1">
        <v>118896937</v>
      </c>
    </row>
    <row r="20" spans="1:11" x14ac:dyDescent="0.15">
      <c r="A20" s="1" t="s">
        <v>62</v>
      </c>
      <c r="B20" s="1" t="s">
        <v>91</v>
      </c>
      <c r="C20" s="1" t="s">
        <v>10</v>
      </c>
      <c r="D20" s="1"/>
      <c r="E20" s="1" t="s">
        <v>64</v>
      </c>
      <c r="F20" s="1"/>
      <c r="G20" s="1"/>
      <c r="H20" s="1"/>
      <c r="I20" s="1"/>
      <c r="J20" s="1">
        <v>28613</v>
      </c>
      <c r="K20" s="1">
        <v>5447824</v>
      </c>
    </row>
    <row r="21" spans="1:11" x14ac:dyDescent="0.15">
      <c r="A21" s="1" t="s">
        <v>62</v>
      </c>
      <c r="B21" s="1" t="s">
        <v>70</v>
      </c>
      <c r="C21" s="1" t="s">
        <v>3</v>
      </c>
      <c r="D21" s="1"/>
      <c r="E21" s="1" t="s">
        <v>64</v>
      </c>
      <c r="F21" s="1"/>
      <c r="G21" s="1"/>
      <c r="H21" s="1"/>
      <c r="I21" s="1"/>
      <c r="J21" s="1">
        <v>6798840</v>
      </c>
      <c r="K21" s="1">
        <v>469941415</v>
      </c>
    </row>
    <row r="22" spans="1:11" x14ac:dyDescent="0.15">
      <c r="A22" s="1" t="s">
        <v>62</v>
      </c>
      <c r="B22" s="1" t="s">
        <v>71</v>
      </c>
      <c r="C22" s="1" t="s">
        <v>72</v>
      </c>
      <c r="D22" s="1"/>
      <c r="E22" s="1" t="s">
        <v>64</v>
      </c>
      <c r="F22" s="1"/>
      <c r="G22" s="1"/>
      <c r="H22" s="1"/>
      <c r="I22" s="1"/>
      <c r="J22" s="1">
        <v>5605598</v>
      </c>
      <c r="K22" s="1">
        <v>436286711</v>
      </c>
    </row>
    <row r="23" spans="1:11" x14ac:dyDescent="0.15">
      <c r="A23" s="1" t="s">
        <v>62</v>
      </c>
      <c r="B23" s="1" t="s">
        <v>98</v>
      </c>
      <c r="C23" s="1" t="s">
        <v>4</v>
      </c>
      <c r="D23" s="1"/>
      <c r="E23" s="1" t="s">
        <v>64</v>
      </c>
      <c r="F23" s="1"/>
      <c r="G23" s="1"/>
      <c r="H23" s="1"/>
      <c r="I23" s="1"/>
      <c r="J23" s="1">
        <v>108155</v>
      </c>
      <c r="K23" s="1">
        <v>8653021</v>
      </c>
    </row>
    <row r="24" spans="1:11" x14ac:dyDescent="0.15">
      <c r="A24" s="1" t="s">
        <v>62</v>
      </c>
      <c r="B24" s="1" t="s">
        <v>73</v>
      </c>
      <c r="C24" s="1" t="s">
        <v>5</v>
      </c>
      <c r="D24" s="1"/>
      <c r="E24" s="1" t="s">
        <v>64</v>
      </c>
      <c r="F24" s="1"/>
      <c r="G24" s="1"/>
      <c r="H24" s="1"/>
      <c r="I24" s="1"/>
      <c r="J24" s="1">
        <v>284459</v>
      </c>
      <c r="K24" s="1">
        <v>25609168</v>
      </c>
    </row>
    <row r="25" spans="1:11" x14ac:dyDescent="0.15">
      <c r="A25" s="1" t="s">
        <v>62</v>
      </c>
      <c r="B25" s="1" t="s">
        <v>99</v>
      </c>
      <c r="C25" s="1" t="s">
        <v>100</v>
      </c>
      <c r="D25" s="1"/>
      <c r="E25" s="1" t="s">
        <v>64</v>
      </c>
      <c r="F25" s="1"/>
      <c r="G25" s="1"/>
      <c r="H25" s="1"/>
      <c r="I25" s="1"/>
      <c r="J25" s="1">
        <v>35363</v>
      </c>
      <c r="K25" s="1">
        <v>2677252</v>
      </c>
    </row>
    <row r="26" spans="1:11" x14ac:dyDescent="0.15">
      <c r="A26" s="1" t="s">
        <v>62</v>
      </c>
      <c r="B26" s="1" t="s">
        <v>92</v>
      </c>
      <c r="C26" s="1" t="s">
        <v>93</v>
      </c>
      <c r="D26" s="1"/>
      <c r="E26" s="1" t="s">
        <v>64</v>
      </c>
      <c r="F26" s="1"/>
      <c r="G26" s="1"/>
      <c r="H26" s="1"/>
      <c r="I26" s="1"/>
      <c r="J26" s="1">
        <v>183090</v>
      </c>
      <c r="K26" s="1">
        <v>14102775</v>
      </c>
    </row>
    <row r="27" spans="1:11" x14ac:dyDescent="0.15">
      <c r="A27" s="1" t="s">
        <v>62</v>
      </c>
      <c r="B27" s="1" t="s">
        <v>74</v>
      </c>
      <c r="C27" s="1" t="s">
        <v>75</v>
      </c>
      <c r="D27" s="1"/>
      <c r="E27" s="1" t="s">
        <v>64</v>
      </c>
      <c r="F27" s="1"/>
      <c r="G27" s="1"/>
      <c r="H27" s="1"/>
      <c r="I27" s="1"/>
      <c r="J27" s="1">
        <v>540512</v>
      </c>
      <c r="K27" s="1">
        <v>47890720</v>
      </c>
    </row>
    <row r="28" spans="1:11" x14ac:dyDescent="0.15">
      <c r="A28" s="1" t="s">
        <v>62</v>
      </c>
      <c r="B28" s="1" t="s">
        <v>76</v>
      </c>
      <c r="C28" s="1" t="s">
        <v>6</v>
      </c>
      <c r="D28" s="1"/>
      <c r="E28" s="1" t="s">
        <v>64</v>
      </c>
      <c r="F28" s="1"/>
      <c r="G28" s="1"/>
      <c r="H28" s="1"/>
      <c r="I28" s="1"/>
      <c r="J28" s="1">
        <v>187338</v>
      </c>
      <c r="K28" s="1">
        <v>13994726</v>
      </c>
    </row>
    <row r="29" spans="1:11" x14ac:dyDescent="0.15">
      <c r="A29" s="1" t="s">
        <v>62</v>
      </c>
      <c r="B29" s="1" t="s">
        <v>101</v>
      </c>
      <c r="C29" s="1" t="s">
        <v>33</v>
      </c>
      <c r="D29" s="1"/>
      <c r="E29" s="1" t="s">
        <v>64</v>
      </c>
      <c r="F29" s="1"/>
      <c r="G29" s="1"/>
      <c r="H29" s="1"/>
      <c r="I29" s="1"/>
      <c r="J29" s="1">
        <v>62344</v>
      </c>
      <c r="K29" s="1">
        <v>5158768</v>
      </c>
    </row>
    <row r="30" spans="1:11" x14ac:dyDescent="0.15">
      <c r="A30" s="1" t="s">
        <v>62</v>
      </c>
      <c r="B30" s="1" t="s">
        <v>77</v>
      </c>
      <c r="C30" s="1" t="s">
        <v>9</v>
      </c>
      <c r="D30" s="1"/>
      <c r="E30" s="1" t="s">
        <v>64</v>
      </c>
      <c r="F30" s="1"/>
      <c r="G30" s="1"/>
      <c r="H30" s="1"/>
      <c r="I30" s="1"/>
      <c r="J30" s="1">
        <v>27341500</v>
      </c>
      <c r="K30" s="1">
        <v>1911503309</v>
      </c>
    </row>
    <row r="31" spans="1:11" x14ac:dyDescent="0.15">
      <c r="A31" s="1" t="s">
        <v>62</v>
      </c>
      <c r="B31" s="1" t="s">
        <v>78</v>
      </c>
      <c r="C31" s="1" t="s">
        <v>34</v>
      </c>
      <c r="D31" s="1"/>
      <c r="E31" s="1" t="s">
        <v>64</v>
      </c>
      <c r="F31" s="1"/>
      <c r="G31" s="1"/>
      <c r="H31" s="1"/>
      <c r="I31" s="1"/>
      <c r="J31" s="1">
        <v>3484070</v>
      </c>
      <c r="K31" s="1">
        <v>270379012</v>
      </c>
    </row>
  </sheetData>
  <phoneticPr fontId="3"/>
  <hyperlinks>
    <hyperlink ref="A2" r:id="rId1" xr:uid="{9CD885F2-BF03-4DB1-9DE9-7C768F6F8C6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グラフ</vt:lpstr>
      <vt:lpstr>データ</vt:lpstr>
      <vt:lpstr>2021年度貿易統計</vt:lpstr>
      <vt:lpstr>2021年度貿易統計元データ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2025-05-15T13:04:18Z</dcterms:created>
  <dcterms:modified xsi:type="dcterms:W3CDTF">2025-07-29T03:59:05Z</dcterms:modified>
</cp:coreProperties>
</file>